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cunovodstvo\Desktop\IZVJEŠĆA\FINANCIJSKI PLAN\Financijski plan\"/>
    </mc:Choice>
  </mc:AlternateContent>
  <xr:revisionPtr revIDLastSave="0" documentId="13_ncr:1_{B03A0A2D-65F9-42AB-90BD-566096E295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List2" sheetId="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9" i="3" l="1"/>
  <c r="G69" i="3"/>
  <c r="H69" i="3"/>
  <c r="I69" i="3"/>
  <c r="F67" i="3"/>
  <c r="G67" i="3"/>
  <c r="H67" i="3"/>
  <c r="I67" i="3"/>
  <c r="F63" i="3"/>
  <c r="G63" i="3"/>
  <c r="H63" i="3"/>
  <c r="I63" i="3"/>
  <c r="F59" i="3"/>
  <c r="G59" i="3"/>
  <c r="H59" i="3"/>
  <c r="I59" i="3"/>
  <c r="F55" i="3"/>
  <c r="G55" i="3"/>
  <c r="H55" i="3"/>
  <c r="I55" i="3"/>
  <c r="F45" i="3"/>
  <c r="G45" i="3"/>
  <c r="H45" i="3"/>
  <c r="I45" i="3"/>
  <c r="F38" i="3"/>
  <c r="G38" i="3"/>
  <c r="H38" i="3"/>
  <c r="I38" i="3"/>
  <c r="G11" i="3"/>
  <c r="G20" i="3"/>
  <c r="G23" i="3"/>
  <c r="F27" i="3"/>
  <c r="G27" i="3"/>
  <c r="H27" i="3"/>
  <c r="I27" i="3"/>
  <c r="F23" i="3"/>
  <c r="H23" i="3"/>
  <c r="I23" i="3"/>
  <c r="H20" i="3"/>
  <c r="I20" i="3"/>
  <c r="F20" i="3"/>
  <c r="F18" i="3"/>
  <c r="G18" i="3"/>
  <c r="H18" i="3"/>
  <c r="I18" i="3"/>
  <c r="F11" i="3"/>
  <c r="H11" i="3"/>
  <c r="I11" i="3"/>
  <c r="I6" i="7"/>
  <c r="F31" i="7"/>
  <c r="F66" i="7"/>
  <c r="F65" i="7" s="1"/>
  <c r="F64" i="7" s="1"/>
  <c r="G66" i="7"/>
  <c r="G65" i="7" s="1"/>
  <c r="G64" i="7" s="1"/>
  <c r="H66" i="7"/>
  <c r="H65" i="7" s="1"/>
  <c r="H64" i="7" s="1"/>
  <c r="I66" i="7"/>
  <c r="I65" i="7" s="1"/>
  <c r="I64" i="7" s="1"/>
  <c r="E66" i="7"/>
  <c r="E65" i="7" s="1"/>
  <c r="E64" i="7" s="1"/>
  <c r="H156" i="7"/>
  <c r="I156" i="7"/>
  <c r="I155" i="7" s="1"/>
  <c r="G156" i="7"/>
  <c r="H155" i="7"/>
  <c r="G160" i="7"/>
  <c r="G159" i="7" s="1"/>
  <c r="E159" i="7"/>
  <c r="F159" i="7"/>
  <c r="H105" i="7"/>
  <c r="H104" i="7" s="1"/>
  <c r="I105" i="7"/>
  <c r="I104" i="7" s="1"/>
  <c r="G105" i="7"/>
  <c r="G104" i="7"/>
  <c r="F141" i="7"/>
  <c r="F140" i="7" s="1"/>
  <c r="G141" i="7"/>
  <c r="G140" i="7" s="1"/>
  <c r="H141" i="7"/>
  <c r="H140" i="7" s="1"/>
  <c r="I141" i="7"/>
  <c r="I140" i="7" s="1"/>
  <c r="E95" i="7"/>
  <c r="E94" i="7" s="1"/>
  <c r="E93" i="7" s="1"/>
  <c r="F94" i="7"/>
  <c r="F93" i="7" s="1"/>
  <c r="I95" i="7"/>
  <c r="I94" i="7" s="1"/>
  <c r="I93" i="7" s="1"/>
  <c r="H95" i="7"/>
  <c r="H94" i="7" s="1"/>
  <c r="H93" i="7" s="1"/>
  <c r="G95" i="7"/>
  <c r="G94" i="7" s="1"/>
  <c r="G93" i="7" s="1"/>
  <c r="E100" i="7"/>
  <c r="F100" i="7"/>
  <c r="G68" i="7"/>
  <c r="H68" i="7"/>
  <c r="I68" i="7"/>
  <c r="F68" i="7"/>
  <c r="F32" i="7"/>
  <c r="F151" i="7"/>
  <c r="F150" i="7" s="1"/>
  <c r="G151" i="7"/>
  <c r="G150" i="7" s="1"/>
  <c r="H151" i="7"/>
  <c r="H150" i="7" s="1"/>
  <c r="I151" i="7"/>
  <c r="I150" i="7" s="1"/>
  <c r="F148" i="7"/>
  <c r="F147" i="7" s="1"/>
  <c r="G148" i="7"/>
  <c r="G147" i="7" s="1"/>
  <c r="H148" i="7"/>
  <c r="H147" i="7" s="1"/>
  <c r="I148" i="7"/>
  <c r="I147" i="7" s="1"/>
  <c r="F144" i="7"/>
  <c r="F143" i="7" s="1"/>
  <c r="G144" i="7"/>
  <c r="G143" i="7" s="1"/>
  <c r="H144" i="7"/>
  <c r="H143" i="7" s="1"/>
  <c r="I144" i="7"/>
  <c r="I143" i="7" s="1"/>
  <c r="F136" i="7"/>
  <c r="F135" i="7" s="1"/>
  <c r="G136" i="7"/>
  <c r="G135" i="7" s="1"/>
  <c r="H136" i="7"/>
  <c r="H135" i="7" s="1"/>
  <c r="I136" i="7"/>
  <c r="I135" i="7" s="1"/>
  <c r="F133" i="7"/>
  <c r="F132" i="7" s="1"/>
  <c r="G133" i="7"/>
  <c r="G132" i="7" s="1"/>
  <c r="H133" i="7"/>
  <c r="H132" i="7" s="1"/>
  <c r="I133" i="7"/>
  <c r="I132" i="7" s="1"/>
  <c r="F160" i="7"/>
  <c r="H160" i="7"/>
  <c r="H159" i="7" s="1"/>
  <c r="I160" i="7"/>
  <c r="I159" i="7" s="1"/>
  <c r="F156" i="7"/>
  <c r="F155" i="7" s="1"/>
  <c r="G155" i="7"/>
  <c r="F129" i="7"/>
  <c r="F128" i="7" s="1"/>
  <c r="F127" i="7" s="1"/>
  <c r="G129" i="7"/>
  <c r="G128" i="7" s="1"/>
  <c r="G127" i="7" s="1"/>
  <c r="H129" i="7"/>
  <c r="H128" i="7" s="1"/>
  <c r="H127" i="7" s="1"/>
  <c r="I129" i="7"/>
  <c r="I128" i="7" s="1"/>
  <c r="I127" i="7" s="1"/>
  <c r="F125" i="7"/>
  <c r="F124" i="7" s="1"/>
  <c r="G125" i="7"/>
  <c r="G124" i="7" s="1"/>
  <c r="H125" i="7"/>
  <c r="H124" i="7" s="1"/>
  <c r="I125" i="7"/>
  <c r="I124" i="7" s="1"/>
  <c r="F122" i="7"/>
  <c r="F121" i="7" s="1"/>
  <c r="G122" i="7"/>
  <c r="G121" i="7" s="1"/>
  <c r="H122" i="7"/>
  <c r="H121" i="7" s="1"/>
  <c r="I122" i="7"/>
  <c r="I121" i="7" s="1"/>
  <c r="F118" i="7"/>
  <c r="F117" i="7" s="1"/>
  <c r="G118" i="7"/>
  <c r="G117" i="7" s="1"/>
  <c r="H118" i="7"/>
  <c r="H117" i="7" s="1"/>
  <c r="I118" i="7"/>
  <c r="I117" i="7" s="1"/>
  <c r="F115" i="7"/>
  <c r="F114" i="7" s="1"/>
  <c r="G115" i="7"/>
  <c r="G114" i="7" s="1"/>
  <c r="H115" i="7"/>
  <c r="H114" i="7" s="1"/>
  <c r="I115" i="7"/>
  <c r="I114" i="7" s="1"/>
  <c r="F112" i="7"/>
  <c r="F111" i="7" s="1"/>
  <c r="G112" i="7"/>
  <c r="G111" i="7" s="1"/>
  <c r="H112" i="7"/>
  <c r="H111" i="7" s="1"/>
  <c r="I112" i="7"/>
  <c r="I111" i="7" s="1"/>
  <c r="F108" i="7"/>
  <c r="F107" i="7" s="1"/>
  <c r="G108" i="7"/>
  <c r="G107" i="7" s="1"/>
  <c r="H108" i="7"/>
  <c r="H107" i="7" s="1"/>
  <c r="I108" i="7"/>
  <c r="I107" i="7" s="1"/>
  <c r="G102" i="7"/>
  <c r="H102" i="7"/>
  <c r="I102" i="7"/>
  <c r="F90" i="7"/>
  <c r="F89" i="7" s="1"/>
  <c r="F88" i="7" s="1"/>
  <c r="G90" i="7"/>
  <c r="G89" i="7" s="1"/>
  <c r="G88" i="7" s="1"/>
  <c r="H90" i="7"/>
  <c r="H89" i="7" s="1"/>
  <c r="H88" i="7" s="1"/>
  <c r="I90" i="7"/>
  <c r="I89" i="7" s="1"/>
  <c r="I88" i="7" s="1"/>
  <c r="F86" i="7"/>
  <c r="F85" i="7" s="1"/>
  <c r="F84" i="7" s="1"/>
  <c r="G86" i="7"/>
  <c r="G85" i="7" s="1"/>
  <c r="G84" i="7" s="1"/>
  <c r="H86" i="7"/>
  <c r="H85" i="7" s="1"/>
  <c r="H84" i="7" s="1"/>
  <c r="I86" i="7"/>
  <c r="I85" i="7" s="1"/>
  <c r="I84" i="7" s="1"/>
  <c r="F78" i="7"/>
  <c r="F77" i="7" s="1"/>
  <c r="F76" i="7" s="1"/>
  <c r="G78" i="7"/>
  <c r="G77" i="7" s="1"/>
  <c r="G76" i="7" s="1"/>
  <c r="H78" i="7"/>
  <c r="H77" i="7" s="1"/>
  <c r="H76" i="7" s="1"/>
  <c r="I78" i="7"/>
  <c r="I77" i="7" s="1"/>
  <c r="I76" i="7" s="1"/>
  <c r="F74" i="7"/>
  <c r="F73" i="7" s="1"/>
  <c r="G74" i="7"/>
  <c r="G73" i="7" s="1"/>
  <c r="H74" i="7"/>
  <c r="H73" i="7" s="1"/>
  <c r="I74" i="7"/>
  <c r="I73" i="7" s="1"/>
  <c r="F71" i="7"/>
  <c r="F70" i="7" s="1"/>
  <c r="G71" i="7"/>
  <c r="G70" i="7" s="1"/>
  <c r="H71" i="7"/>
  <c r="H70" i="7" s="1"/>
  <c r="I71" i="7"/>
  <c r="I70" i="7" s="1"/>
  <c r="F62" i="7"/>
  <c r="G62" i="7"/>
  <c r="H62" i="7"/>
  <c r="I62" i="7"/>
  <c r="F60" i="7"/>
  <c r="G60" i="7"/>
  <c r="H60" i="7"/>
  <c r="I60" i="7"/>
  <c r="F55" i="7"/>
  <c r="F54" i="7" s="1"/>
  <c r="G55" i="7"/>
  <c r="G54" i="7" s="1"/>
  <c r="H55" i="7"/>
  <c r="H54" i="7" s="1"/>
  <c r="I55" i="7"/>
  <c r="I54" i="7" s="1"/>
  <c r="F50" i="7"/>
  <c r="F49" i="7" s="1"/>
  <c r="G50" i="7"/>
  <c r="G49" i="7" s="1"/>
  <c r="H50" i="7"/>
  <c r="H49" i="7" s="1"/>
  <c r="I50" i="7"/>
  <c r="I49" i="7" s="1"/>
  <c r="F46" i="7"/>
  <c r="F45" i="7" s="1"/>
  <c r="G46" i="7"/>
  <c r="G45" i="7" s="1"/>
  <c r="H46" i="7"/>
  <c r="H45" i="7" s="1"/>
  <c r="I46" i="7"/>
  <c r="I45" i="7" s="1"/>
  <c r="F42" i="7"/>
  <c r="F39" i="7" s="1"/>
  <c r="G42" i="7"/>
  <c r="G39" i="7" s="1"/>
  <c r="H42" i="7"/>
  <c r="H39" i="7" s="1"/>
  <c r="I42" i="7"/>
  <c r="I39" i="7" s="1"/>
  <c r="F36" i="7"/>
  <c r="F35" i="7" s="1"/>
  <c r="G36" i="7"/>
  <c r="G35" i="7" s="1"/>
  <c r="H36" i="7"/>
  <c r="H35" i="7" s="1"/>
  <c r="I36" i="7"/>
  <c r="I35" i="7" s="1"/>
  <c r="G32" i="7"/>
  <c r="G31" i="7" s="1"/>
  <c r="H32" i="7"/>
  <c r="H31" i="7" s="1"/>
  <c r="I32" i="7"/>
  <c r="I31" i="7" s="1"/>
  <c r="F27" i="7"/>
  <c r="F26" i="7" s="1"/>
  <c r="G27" i="7"/>
  <c r="G26" i="7" s="1"/>
  <c r="H27" i="7"/>
  <c r="H26" i="7" s="1"/>
  <c r="I27" i="7"/>
  <c r="I26" i="7" s="1"/>
  <c r="F23" i="7"/>
  <c r="F22" i="7" s="1"/>
  <c r="G23" i="7"/>
  <c r="G22" i="7" s="1"/>
  <c r="H23" i="7"/>
  <c r="H22" i="7" s="1"/>
  <c r="I23" i="7"/>
  <c r="I22" i="7" s="1"/>
  <c r="F20" i="7"/>
  <c r="F19" i="7" s="1"/>
  <c r="G20" i="7"/>
  <c r="G19" i="7" s="1"/>
  <c r="H20" i="7"/>
  <c r="H19" i="7" s="1"/>
  <c r="I20" i="7"/>
  <c r="I19" i="7" s="1"/>
  <c r="F16" i="7"/>
  <c r="F15" i="7" s="1"/>
  <c r="G16" i="7"/>
  <c r="G15" i="7" s="1"/>
  <c r="H16" i="7"/>
  <c r="H15" i="7" s="1"/>
  <c r="I16" i="7"/>
  <c r="I15" i="7" s="1"/>
  <c r="F12" i="7"/>
  <c r="F11" i="7" s="1"/>
  <c r="G12" i="7"/>
  <c r="G11" i="7" s="1"/>
  <c r="H12" i="7"/>
  <c r="H11" i="7" s="1"/>
  <c r="I12" i="7"/>
  <c r="I11" i="7" s="1"/>
  <c r="F9" i="7"/>
  <c r="F8" i="7" s="1"/>
  <c r="G9" i="7"/>
  <c r="G8" i="7" s="1"/>
  <c r="H9" i="7"/>
  <c r="H8" i="7" s="1"/>
  <c r="I9" i="7"/>
  <c r="I8" i="7" s="1"/>
  <c r="E9" i="7"/>
  <c r="E8" i="7" s="1"/>
  <c r="E12" i="7"/>
  <c r="E11" i="7" s="1"/>
  <c r="E16" i="7"/>
  <c r="E15" i="7" s="1"/>
  <c r="E20" i="7"/>
  <c r="E19" i="7" s="1"/>
  <c r="E23" i="7"/>
  <c r="E22" i="7" s="1"/>
  <c r="E27" i="7"/>
  <c r="E26" i="7" s="1"/>
  <c r="E32" i="7"/>
  <c r="E31" i="7" s="1"/>
  <c r="E36" i="7"/>
  <c r="E35" i="7" s="1"/>
  <c r="E42" i="7"/>
  <c r="E39" i="7" s="1"/>
  <c r="E46" i="7"/>
  <c r="E45" i="7" s="1"/>
  <c r="E50" i="7"/>
  <c r="E49" i="7" s="1"/>
  <c r="E55" i="7"/>
  <c r="E54" i="7" s="1"/>
  <c r="E60" i="7"/>
  <c r="E62" i="7"/>
  <c r="E71" i="7"/>
  <c r="E70" i="7" s="1"/>
  <c r="E74" i="7"/>
  <c r="E73" i="7" s="1"/>
  <c r="E78" i="7"/>
  <c r="E77" i="7" s="1"/>
  <c r="E76" i="7" s="1"/>
  <c r="E86" i="7"/>
  <c r="E85" i="7" s="1"/>
  <c r="E84" i="7" s="1"/>
  <c r="E90" i="7"/>
  <c r="E89" i="7" s="1"/>
  <c r="E88" i="7" s="1"/>
  <c r="E102" i="7"/>
  <c r="E108" i="7"/>
  <c r="E107" i="7" s="1"/>
  <c r="E112" i="7"/>
  <c r="E111" i="7" s="1"/>
  <c r="E115" i="7"/>
  <c r="E114" i="7" s="1"/>
  <c r="E118" i="7"/>
  <c r="E117" i="7" s="1"/>
  <c r="E122" i="7"/>
  <c r="E121" i="7" s="1"/>
  <c r="E125" i="7"/>
  <c r="E124" i="7" s="1"/>
  <c r="E129" i="7"/>
  <c r="E128" i="7" s="1"/>
  <c r="E127" i="7" s="1"/>
  <c r="E156" i="7"/>
  <c r="E155" i="7" s="1"/>
  <c r="E160" i="7"/>
  <c r="E133" i="7"/>
  <c r="E132" i="7" s="1"/>
  <c r="E131" i="7" s="1"/>
  <c r="E136" i="7"/>
  <c r="E135" i="7" s="1"/>
  <c r="E141" i="7"/>
  <c r="E140" i="7" s="1"/>
  <c r="E144" i="7"/>
  <c r="E143" i="7" s="1"/>
  <c r="E148" i="7"/>
  <c r="E147" i="7" s="1"/>
  <c r="E151" i="7"/>
  <c r="E150" i="7" s="1"/>
  <c r="E69" i="3"/>
  <c r="E67" i="3"/>
  <c r="E63" i="3"/>
  <c r="E59" i="3"/>
  <c r="E55" i="3"/>
  <c r="E45" i="3"/>
  <c r="E38" i="3"/>
  <c r="E27" i="3"/>
  <c r="E23" i="3"/>
  <c r="E18" i="3"/>
  <c r="E11" i="3"/>
  <c r="I66" i="3" l="1"/>
  <c r="G66" i="3"/>
  <c r="F66" i="3"/>
  <c r="H66" i="3"/>
  <c r="F37" i="3"/>
  <c r="G37" i="3"/>
  <c r="I37" i="3"/>
  <c r="H37" i="3"/>
  <c r="E66" i="3"/>
  <c r="E37" i="3"/>
  <c r="F10" i="3"/>
  <c r="I10" i="3"/>
  <c r="H10" i="3"/>
  <c r="G10" i="3"/>
  <c r="I99" i="7"/>
  <c r="I98" i="7" s="1"/>
  <c r="H99" i="7"/>
  <c r="H98" i="7" s="1"/>
  <c r="E59" i="7"/>
  <c r="E53" i="7" s="1"/>
  <c r="G99" i="7"/>
  <c r="G98" i="7" s="1"/>
  <c r="F99" i="7"/>
  <c r="F98" i="7" s="1"/>
  <c r="E99" i="7"/>
  <c r="E98" i="7" s="1"/>
  <c r="E146" i="7"/>
  <c r="F146" i="7"/>
  <c r="I146" i="7"/>
  <c r="H146" i="7"/>
  <c r="G146" i="7"/>
  <c r="I139" i="7"/>
  <c r="H139" i="7"/>
  <c r="G139" i="7"/>
  <c r="F139" i="7"/>
  <c r="G131" i="7"/>
  <c r="I131" i="7"/>
  <c r="H131" i="7"/>
  <c r="F131" i="7"/>
  <c r="I154" i="7"/>
  <c r="H154" i="7"/>
  <c r="G154" i="7"/>
  <c r="F154" i="7"/>
  <c r="I120" i="7"/>
  <c r="H120" i="7"/>
  <c r="G120" i="7"/>
  <c r="F120" i="7"/>
  <c r="I59" i="7"/>
  <c r="I53" i="7" s="1"/>
  <c r="H59" i="7"/>
  <c r="H53" i="7" s="1"/>
  <c r="G59" i="7"/>
  <c r="G53" i="7" s="1"/>
  <c r="F59" i="7"/>
  <c r="F53" i="7" s="1"/>
  <c r="I44" i="7"/>
  <c r="H44" i="7"/>
  <c r="G44" i="7"/>
  <c r="F44" i="7"/>
  <c r="I7" i="7"/>
  <c r="H7" i="7"/>
  <c r="G7" i="7"/>
  <c r="F7" i="7"/>
  <c r="E154" i="7"/>
  <c r="E44" i="7"/>
  <c r="E120" i="7"/>
  <c r="E139" i="7"/>
  <c r="E10" i="3"/>
  <c r="E7" i="7"/>
  <c r="G6" i="7" l="1"/>
  <c r="H6" i="7"/>
  <c r="E6" i="7"/>
  <c r="J11" i="1" l="1"/>
  <c r="I11" i="1"/>
  <c r="H11" i="1"/>
  <c r="F14" i="1"/>
</calcChain>
</file>

<file path=xl/sharedStrings.xml><?xml version="1.0" encoding="utf-8"?>
<sst xmlns="http://schemas.openxmlformats.org/spreadsheetml/2006/main" count="376" uniqueCount="120">
  <si>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</si>
  <si>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</si>
  <si>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</si>
  <si>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</si>
  <si>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</si>
  <si>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</si>
  <si>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</si>
  <si>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</si>
  <si>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</si>
  <si>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</si>
  <si>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</si>
  <si>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</si>
  <si>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</si>
  <si>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</si>
  <si>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</si>
  <si>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</si>
  <si>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</si>
  <si>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</si>
  <si>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</si>
  <si>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</si>
  <si>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</si>
  <si>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</si>
  <si>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</si>
  <si>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</si>
  <si>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</si>
  <si>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</si>
  <si>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</si>
  <si>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</si>
  <si>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</si>
  <si>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</si>
  <si>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</si>
  <si>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</si>
  <si>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</si>
  <si>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</si>
  <si>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</si>
  <si>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</si>
  <si>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</si>
  <si>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</si>
  <si>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</si>
  <si>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</si>
  <si>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</si>
  <si>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</si>
  <si>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</si>
  <si>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UKUPAN DONOS VIŠKA / MANJKA IZ PRETHODNE(IH) GODINE***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</si>
  <si>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</si>
  <si>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</si>
  <si>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</si>
  <si>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</si>
  <si>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Ostali prihodi za posebne namjene</t>
  </si>
  <si>
    <t>Rashodi za nabavu proizvedene dugotrajne imovine</t>
  </si>
  <si>
    <t>C) PRENESENI VIŠAK ILI PRENESENI MANJAK I VIŠEGODIŠNJI PLAN URAVNOTEŽENJA</t>
  </si>
  <si>
    <t>Naziv</t>
  </si>
  <si>
    <t>Pomoći od inozemnih vlada i tijela EU</t>
  </si>
  <si>
    <t>Pomoći iz drugih proračuna</t>
  </si>
  <si>
    <t>Pomoći od izvanproračunskih korisnika</t>
  </si>
  <si>
    <t>Pomoći temeljem prijenosa EU sredstava</t>
  </si>
  <si>
    <t>Prihodi od upravnih i administrativnih pristojbi, pristojbi po posebnim propisima i naknada</t>
  </si>
  <si>
    <t>Prihodi od imovine</t>
  </si>
  <si>
    <t>Opći prihodi i primici-decentralizirana sredstva</t>
  </si>
  <si>
    <t>Prihodi od prodaje proizvoda i roba te pruženih usluga, prihodi od donacija i povrati po protestiranim jamstvima</t>
  </si>
  <si>
    <t>Donacije</t>
  </si>
  <si>
    <t>Financijski rashodi</t>
  </si>
  <si>
    <t>Naknade građanstvima i kućanstvima na temelju osiguranja i druge naknade</t>
  </si>
  <si>
    <t>09 Obrazovanje</t>
  </si>
  <si>
    <t>091 Predškolsko i osnovno obrazovanje</t>
  </si>
  <si>
    <t>PROGRAM A023109</t>
  </si>
  <si>
    <t>DJELATNOST USTANOVA OSNOVNOG ŠKOLSTVA</t>
  </si>
  <si>
    <t>Aktivnost A023109A310901</t>
  </si>
  <si>
    <t>REDOVNA DJELATNOST PRORAČUNSKIH KORISNIKA</t>
  </si>
  <si>
    <t>Izvor financiranja 11</t>
  </si>
  <si>
    <t>Izvor financiranja 12</t>
  </si>
  <si>
    <t>Izvor financiranja 31</t>
  </si>
  <si>
    <t>Izvor financiranja 43</t>
  </si>
  <si>
    <t>Izvor financiranja 51</t>
  </si>
  <si>
    <t>Izvor financiranja 55</t>
  </si>
  <si>
    <t>Izvor financiranja 56</t>
  </si>
  <si>
    <t>Izvor financiranja 61</t>
  </si>
  <si>
    <t>Aktivnost A023109A310902</t>
  </si>
  <si>
    <t>PRODUŽENI BORAVAK</t>
  </si>
  <si>
    <t>Aktivnost A023109A310903</t>
  </si>
  <si>
    <t>NABAVA DRUGIH OBRAZOVNIH MATERIJALA</t>
  </si>
  <si>
    <t>Naknade građanima i kućanstvima na temelju osiguranja i druge naknade</t>
  </si>
  <si>
    <t>Izvor financiranja 52</t>
  </si>
  <si>
    <t>Aktivnost A023109A310904</t>
  </si>
  <si>
    <t>SUFINANCIRANJE PREHRANE</t>
  </si>
  <si>
    <t>Aktivnost A023109A310905</t>
  </si>
  <si>
    <t>IZVANNASTAVNE I OSTALE AKTIVNOSTI</t>
  </si>
  <si>
    <t>Aktivnost A023109A310906</t>
  </si>
  <si>
    <t>ŠKOLA U PRIRODI</t>
  </si>
  <si>
    <t>Aktivnost A023109A310908</t>
  </si>
  <si>
    <t>POMOĆNICI U NASTAVI</t>
  </si>
  <si>
    <t>Aktivnost A023109K310901</t>
  </si>
  <si>
    <t>ODRŽAVANJE I OPREMANJE OSNOVNIH ŠKOLA</t>
  </si>
  <si>
    <t>Aktivnost A023109T310902</t>
  </si>
  <si>
    <t>ŠKOLSKA SHEMA VOĆE, POVRĆE I MLIJEČNI PROIZVODI</t>
  </si>
  <si>
    <t>Aktivnost A023109T310903</t>
  </si>
  <si>
    <t>SUFINANCIRANJE PROJEKATA PRIJAVLJENIH NA NATJEČAJE EU FONDOVA ILI PARTNERSTVA ZA EU FONDOVE</t>
  </si>
  <si>
    <t>Aktivnost A023109T310905</t>
  </si>
  <si>
    <t>POMOĆNICI U NASTVI,STRUČNI I KOMUNIKACIJSKI POSREDNICI KAO POTPORA INKL. OBRAZOVANJU FAZA V</t>
  </si>
  <si>
    <t>FINANCIJSKI PLAN PRORAČUNSKOG KORISNIKA JEDINICE LOKALNE I PODRUČNE (REGIONALNE) SAMOUPRAVE 
ZA 2025. I PROJEKCIJA ZA 2026. I 2027. GODINU</t>
  </si>
  <si>
    <t>Izvršenje 2023.</t>
  </si>
  <si>
    <t>Plan 2024.</t>
  </si>
  <si>
    <t>Plan za 2025.</t>
  </si>
  <si>
    <t>Projekcija 
za 2026.</t>
  </si>
  <si>
    <t>0</t>
  </si>
  <si>
    <t>55.940</t>
  </si>
  <si>
    <t>Projekcija 
za 2027.</t>
  </si>
  <si>
    <t>Aktivnost A023109T310906</t>
  </si>
  <si>
    <t>BESPLATNE MENSTRUALNE POTREPŠTINE</t>
  </si>
  <si>
    <t>Ostali rashodi</t>
  </si>
  <si>
    <t>Aktivnost A023109T310907</t>
  </si>
  <si>
    <t>POMOĆNICI U NASTVI,STRUČNI I KOMUNIKACIJSKI POSREDNICI KAO POTPORA INKL. OBRAZOVANJU FAZA VI</t>
  </si>
  <si>
    <t>Aktivnost A023109A310911</t>
  </si>
  <si>
    <t>GRAĐANSKI ODGOJ</t>
  </si>
  <si>
    <t>Aktivnost A023109T310908</t>
  </si>
  <si>
    <t>POMOĆNICI U NASTVI,STRUČNI I KOMUNIKACIJSKI POSREDNICI KAO POTPORA INKL. OBRAZOVANJU FAZA VII</t>
  </si>
  <si>
    <t>Višak prihoda izvor 52</t>
  </si>
  <si>
    <t>Višak prihoda izvor 43</t>
  </si>
  <si>
    <t>Višak prihoda izvor 31</t>
  </si>
  <si>
    <t>Višak prihoda izvor 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</si>
</sst>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 applyProtection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7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9" fillId="2" borderId="3" xfId="0" quotePrefix="1" applyFont="1" applyFill="1" applyBorder="1" applyAlignment="1">
      <alignment horizontal="left" vertical="center" wrapText="1"/>
    </xf>
    <xf numFmtId="3" fontId="6" fillId="2" borderId="3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9" fontId="6" fillId="4" borderId="1" xfId="0" quotePrefix="1" applyNumberFormat="1" applyFont="1" applyFill="1" applyBorder="1" applyAlignment="1">
      <alignment horizontal="right"/>
    </xf>
    <xf numFmtId="49" fontId="6" fillId="3" borderId="1" xfId="0" quotePrefix="1" applyNumberFormat="1" applyFont="1" applyFill="1" applyBorder="1" applyAlignment="1">
      <alignment horizontal="right"/>
    </xf>
    <xf numFmtId="49" fontId="6" fillId="3" borderId="3" xfId="0" applyNumberFormat="1" applyFont="1" applyFill="1" applyBorder="1" applyAlignment="1">
      <alignment horizontal="right"/>
    </xf>
    <xf numFmtId="4" fontId="18" fillId="2" borderId="4" xfId="0" applyNumberFormat="1" applyFont="1" applyFill="1" applyBorder="1" applyAlignment="1">
      <alignment horizontal="right"/>
    </xf>
    <xf numFmtId="4" fontId="18" fillId="2" borderId="3" xfId="0" applyNumberFormat="1" applyFont="1" applyFill="1" applyBorder="1" applyAlignment="1">
      <alignment horizontal="right"/>
    </xf>
    <xf numFmtId="4" fontId="6" fillId="2" borderId="4" xfId="1" applyNumberFormat="1" applyFont="1" applyFill="1" applyBorder="1" applyAlignment="1">
      <alignment horizontal="right"/>
    </xf>
    <xf numFmtId="4" fontId="3" fillId="2" borderId="4" xfId="1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 wrapText="1"/>
    </xf>
    <xf numFmtId="4" fontId="3" fillId="2" borderId="3" xfId="1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center" vertical="center" wrapText="1"/>
    </xf>
    <xf numFmtId="4" fontId="0" fillId="0" borderId="3" xfId="0" applyNumberFormat="1" applyBorder="1"/>
    <xf numFmtId="0" fontId="11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8" fillId="2" borderId="3" xfId="0" applyFont="1" applyFill="1" applyBorder="1" applyAlignment="1">
      <alignment horizontal="left"/>
    </xf>
    <xf numFmtId="4" fontId="18" fillId="2" borderId="3" xfId="0" applyNumberFormat="1" applyFont="1" applyFill="1" applyBorder="1" applyAlignment="1">
      <alignment horizontal="left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15" fillId="0" borderId="0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>
      <alignment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tabSelected="1" workbookViewId="0">
      <selection activeCell="Q8" sqref="Q8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75" t="s">
        <v>99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x14ac:dyDescent="0.25">
      <c r="A3" s="75" t="s">
        <v>33</v>
      </c>
      <c r="B3" s="75"/>
      <c r="C3" s="75"/>
      <c r="D3" s="75"/>
      <c r="E3" s="75"/>
      <c r="F3" s="75"/>
      <c r="G3" s="75"/>
      <c r="H3" s="75"/>
      <c r="I3" s="77"/>
      <c r="J3" s="77"/>
    </row>
    <row r="4" spans="1:10" ht="18" x14ac:dyDescent="0.25">
      <c r="A4" s="5"/>
      <c r="B4" s="5"/>
      <c r="C4" s="5"/>
      <c r="D4" s="5"/>
      <c r="E4" s="5"/>
      <c r="F4" s="5"/>
      <c r="G4" s="5"/>
      <c r="H4" s="5"/>
      <c r="I4" s="6"/>
      <c r="J4" s="6"/>
    </row>
    <row r="5" spans="1:10" ht="18" customHeight="1" x14ac:dyDescent="0.25">
      <c r="A5" s="75" t="s">
        <v>41</v>
      </c>
      <c r="B5" s="76"/>
      <c r="C5" s="76"/>
      <c r="D5" s="76"/>
      <c r="E5" s="76"/>
      <c r="F5" s="76"/>
      <c r="G5" s="76"/>
      <c r="H5" s="76"/>
      <c r="I5" s="76"/>
      <c r="J5" s="76"/>
    </row>
    <row r="6" spans="1:10" ht="18" x14ac:dyDescent="0.25">
      <c r="A6" s="1"/>
      <c r="B6" s="2"/>
      <c r="C6" s="2"/>
      <c r="D6" s="2"/>
      <c r="E6" s="7"/>
      <c r="F6" s="8"/>
      <c r="G6" s="8"/>
      <c r="H6" s="8"/>
      <c r="I6" s="8"/>
      <c r="J6" s="42"/>
    </row>
    <row r="7" spans="1:10" ht="25.5" x14ac:dyDescent="0.25">
      <c r="A7" s="30"/>
      <c r="B7" s="31"/>
      <c r="C7" s="31"/>
      <c r="D7" s="32"/>
      <c r="E7" s="33"/>
      <c r="F7" s="4" t="s">
        <v>100</v>
      </c>
      <c r="G7" s="4" t="s">
        <v>101</v>
      </c>
      <c r="H7" s="4" t="s">
        <v>102</v>
      </c>
      <c r="I7" s="4" t="s">
        <v>103</v>
      </c>
      <c r="J7" s="4" t="s">
        <v>106</v>
      </c>
    </row>
    <row r="8" spans="1:10" x14ac:dyDescent="0.25">
      <c r="A8" s="78" t="s">
        <v>0</v>
      </c>
      <c r="B8" s="79"/>
      <c r="C8" s="79"/>
      <c r="D8" s="79"/>
      <c r="E8" s="80"/>
      <c r="F8" s="34">
        <v>3455521.6</v>
      </c>
      <c r="G8" s="34">
        <v>4428250</v>
      </c>
      <c r="H8" s="34">
        <v>4361700</v>
      </c>
      <c r="I8" s="34">
        <v>4324900</v>
      </c>
      <c r="J8" s="34">
        <v>4389300</v>
      </c>
    </row>
    <row r="9" spans="1:10" x14ac:dyDescent="0.25">
      <c r="A9" s="81" t="s">
        <v>1</v>
      </c>
      <c r="B9" s="74"/>
      <c r="C9" s="74"/>
      <c r="D9" s="74"/>
      <c r="E9" s="82"/>
      <c r="F9" s="34">
        <v>2821657.57</v>
      </c>
      <c r="G9" s="34">
        <v>4428250</v>
      </c>
      <c r="H9" s="34">
        <v>4361700</v>
      </c>
      <c r="I9" s="34">
        <v>4324900</v>
      </c>
      <c r="J9" s="34">
        <v>4389300</v>
      </c>
    </row>
    <row r="10" spans="1:10" x14ac:dyDescent="0.25">
      <c r="A10" s="83" t="s">
        <v>2</v>
      </c>
      <c r="B10" s="82"/>
      <c r="C10" s="82"/>
      <c r="D10" s="82"/>
      <c r="E10" s="82"/>
      <c r="F10" s="35">
        <v>0</v>
      </c>
      <c r="G10" s="35">
        <v>0</v>
      </c>
      <c r="H10" s="35">
        <v>0</v>
      </c>
      <c r="I10" s="35">
        <v>0</v>
      </c>
      <c r="J10" s="35">
        <v>0</v>
      </c>
    </row>
    <row r="11" spans="1:10" x14ac:dyDescent="0.25">
      <c r="A11" s="43" t="s">
        <v>3</v>
      </c>
      <c r="B11" s="44"/>
      <c r="C11" s="44"/>
      <c r="D11" s="44"/>
      <c r="E11" s="44"/>
      <c r="F11" s="34">
        <v>3399582.08</v>
      </c>
      <c r="G11" s="34">
        <v>4428250</v>
      </c>
      <c r="H11" s="34">
        <f>H12+H13</f>
        <v>4420700</v>
      </c>
      <c r="I11" s="34">
        <f>I12+I13</f>
        <v>4324900</v>
      </c>
      <c r="J11" s="34">
        <f>J12+J13</f>
        <v>4389300</v>
      </c>
    </row>
    <row r="12" spans="1:10" x14ac:dyDescent="0.25">
      <c r="A12" s="73" t="s">
        <v>4</v>
      </c>
      <c r="B12" s="74"/>
      <c r="C12" s="74"/>
      <c r="D12" s="74"/>
      <c r="E12" s="74"/>
      <c r="F12" s="35">
        <v>3268841.14</v>
      </c>
      <c r="G12" s="35">
        <v>4305670</v>
      </c>
      <c r="H12" s="35">
        <v>4329800</v>
      </c>
      <c r="I12" s="35">
        <v>4235200</v>
      </c>
      <c r="J12" s="36">
        <v>4300600</v>
      </c>
    </row>
    <row r="13" spans="1:10" x14ac:dyDescent="0.25">
      <c r="A13" s="87" t="s">
        <v>5</v>
      </c>
      <c r="B13" s="82"/>
      <c r="C13" s="82"/>
      <c r="D13" s="82"/>
      <c r="E13" s="82"/>
      <c r="F13" s="37">
        <v>130740.94</v>
      </c>
      <c r="G13" s="35">
        <v>122580</v>
      </c>
      <c r="H13" s="37">
        <v>90900</v>
      </c>
      <c r="I13" s="37">
        <v>89700</v>
      </c>
      <c r="J13" s="36">
        <v>88700</v>
      </c>
    </row>
    <row r="14" spans="1:10" x14ac:dyDescent="0.25">
      <c r="A14" s="86" t="s">
        <v>6</v>
      </c>
      <c r="B14" s="79"/>
      <c r="C14" s="79"/>
      <c r="D14" s="79"/>
      <c r="E14" s="79"/>
      <c r="F14" s="34">
        <f>F8-F11</f>
        <v>55939.520000000019</v>
      </c>
      <c r="G14" s="53" t="s">
        <v>104</v>
      </c>
      <c r="H14" s="38">
        <v>59000</v>
      </c>
      <c r="I14" s="38">
        <v>0</v>
      </c>
      <c r="J14" s="38">
        <v>0</v>
      </c>
    </row>
    <row r="15" spans="1:10" ht="18" x14ac:dyDescent="0.25">
      <c r="A15" s="5"/>
      <c r="B15" s="9"/>
      <c r="C15" s="9"/>
      <c r="D15" s="9"/>
      <c r="E15" s="9"/>
      <c r="F15" s="9"/>
      <c r="G15" s="9"/>
      <c r="H15" s="3"/>
      <c r="I15" s="3"/>
      <c r="J15" s="3"/>
    </row>
    <row r="16" spans="1:10" ht="18" customHeight="1" x14ac:dyDescent="0.25">
      <c r="A16" s="75" t="s">
        <v>42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0" ht="18" x14ac:dyDescent="0.25">
      <c r="A17" s="26"/>
      <c r="B17" s="24"/>
      <c r="C17" s="24"/>
      <c r="D17" s="24"/>
      <c r="E17" s="24"/>
      <c r="F17" s="24"/>
      <c r="G17" s="24"/>
      <c r="H17" s="25"/>
      <c r="I17" s="25"/>
      <c r="J17" s="25"/>
    </row>
    <row r="18" spans="1:10" ht="25.5" x14ac:dyDescent="0.25">
      <c r="A18" s="30"/>
      <c r="B18" s="31"/>
      <c r="C18" s="31"/>
      <c r="D18" s="32"/>
      <c r="E18" s="33"/>
      <c r="F18" s="4" t="s">
        <v>100</v>
      </c>
      <c r="G18" s="4" t="s">
        <v>101</v>
      </c>
      <c r="H18" s="4" t="s">
        <v>102</v>
      </c>
      <c r="I18" s="4" t="s">
        <v>103</v>
      </c>
      <c r="J18" s="4" t="s">
        <v>106</v>
      </c>
    </row>
    <row r="19" spans="1:10" ht="15.75" customHeight="1" x14ac:dyDescent="0.25">
      <c r="A19" s="81" t="s">
        <v>8</v>
      </c>
      <c r="B19" s="84"/>
      <c r="C19" s="84"/>
      <c r="D19" s="84"/>
      <c r="E19" s="85"/>
      <c r="F19" s="37">
        <v>0</v>
      </c>
      <c r="G19" s="37">
        <v>0</v>
      </c>
      <c r="H19" s="37">
        <v>0</v>
      </c>
      <c r="I19" s="37">
        <v>0</v>
      </c>
      <c r="J19" s="37">
        <v>0</v>
      </c>
    </row>
    <row r="20" spans="1:10" x14ac:dyDescent="0.25">
      <c r="A20" s="81" t="s">
        <v>9</v>
      </c>
      <c r="B20" s="74"/>
      <c r="C20" s="74"/>
      <c r="D20" s="74"/>
      <c r="E20" s="74"/>
      <c r="F20" s="37">
        <v>0</v>
      </c>
      <c r="G20" s="37">
        <v>0</v>
      </c>
      <c r="H20" s="37">
        <v>0</v>
      </c>
      <c r="I20" s="37">
        <v>0</v>
      </c>
      <c r="J20" s="37">
        <v>0</v>
      </c>
    </row>
    <row r="21" spans="1:10" x14ac:dyDescent="0.25">
      <c r="A21" s="86" t="s">
        <v>10</v>
      </c>
      <c r="B21" s="79"/>
      <c r="C21" s="79"/>
      <c r="D21" s="79"/>
      <c r="E21" s="79"/>
      <c r="F21" s="34">
        <v>0</v>
      </c>
      <c r="G21" s="34">
        <v>0</v>
      </c>
      <c r="H21" s="34">
        <v>0</v>
      </c>
      <c r="I21" s="34">
        <v>0</v>
      </c>
      <c r="J21" s="34">
        <v>0</v>
      </c>
    </row>
    <row r="22" spans="1:10" ht="18" x14ac:dyDescent="0.25">
      <c r="A22" s="23"/>
      <c r="B22" s="24"/>
      <c r="C22" s="24"/>
      <c r="D22" s="24"/>
      <c r="E22" s="24"/>
      <c r="F22" s="24"/>
      <c r="G22" s="24"/>
      <c r="H22" s="25"/>
      <c r="I22" s="25"/>
      <c r="J22" s="25"/>
    </row>
    <row r="23" spans="1:10" ht="18" customHeight="1" x14ac:dyDescent="0.25">
      <c r="A23" s="75" t="s">
        <v>50</v>
      </c>
      <c r="B23" s="76"/>
      <c r="C23" s="76"/>
      <c r="D23" s="76"/>
      <c r="E23" s="76"/>
      <c r="F23" s="76"/>
      <c r="G23" s="76"/>
      <c r="H23" s="76"/>
      <c r="I23" s="76"/>
      <c r="J23" s="76"/>
    </row>
    <row r="24" spans="1:10" ht="18" x14ac:dyDescent="0.25">
      <c r="A24" s="23"/>
      <c r="B24" s="24"/>
      <c r="C24" s="24"/>
      <c r="D24" s="24"/>
      <c r="E24" s="24"/>
      <c r="F24" s="24"/>
      <c r="G24" s="24"/>
      <c r="H24" s="25"/>
      <c r="I24" s="25"/>
      <c r="J24" s="25"/>
    </row>
    <row r="25" spans="1:10" ht="25.5" x14ac:dyDescent="0.25">
      <c r="A25" s="30"/>
      <c r="B25" s="31"/>
      <c r="C25" s="31"/>
      <c r="D25" s="32"/>
      <c r="E25" s="33"/>
      <c r="F25" s="4" t="s">
        <v>100</v>
      </c>
      <c r="G25" s="4" t="s">
        <v>101</v>
      </c>
      <c r="H25" s="4" t="s">
        <v>102</v>
      </c>
      <c r="I25" s="4" t="s">
        <v>103</v>
      </c>
      <c r="J25" s="4" t="s">
        <v>106</v>
      </c>
    </row>
    <row r="26" spans="1:10" x14ac:dyDescent="0.25">
      <c r="A26" s="90" t="s">
        <v>43</v>
      </c>
      <c r="B26" s="91"/>
      <c r="C26" s="91"/>
      <c r="D26" s="91"/>
      <c r="E26" s="92"/>
      <c r="F26" s="51" t="s">
        <v>105</v>
      </c>
      <c r="G26" s="51" t="s">
        <v>104</v>
      </c>
      <c r="H26" s="39">
        <v>59000</v>
      </c>
      <c r="I26" s="39"/>
      <c r="J26" s="40"/>
    </row>
    <row r="27" spans="1:10" ht="30" customHeight="1" x14ac:dyDescent="0.25">
      <c r="A27" s="93" t="s">
        <v>7</v>
      </c>
      <c r="B27" s="94"/>
      <c r="C27" s="94"/>
      <c r="D27" s="94"/>
      <c r="E27" s="95"/>
      <c r="F27" s="52" t="s">
        <v>105</v>
      </c>
      <c r="G27" s="52" t="s">
        <v>104</v>
      </c>
      <c r="H27" s="41">
        <v>59000</v>
      </c>
      <c r="I27" s="41">
        <v>0</v>
      </c>
      <c r="J27" s="38">
        <v>0</v>
      </c>
    </row>
    <row r="30" spans="1:10" x14ac:dyDescent="0.25">
      <c r="A30" s="73" t="s">
        <v>11</v>
      </c>
      <c r="B30" s="74"/>
      <c r="C30" s="74"/>
      <c r="D30" s="74"/>
      <c r="E30" s="74"/>
      <c r="F30" s="37">
        <v>0</v>
      </c>
      <c r="G30" s="37">
        <v>0</v>
      </c>
      <c r="H30" s="37">
        <v>0</v>
      </c>
      <c r="I30" s="37">
        <v>0</v>
      </c>
      <c r="J30" s="37">
        <v>0</v>
      </c>
    </row>
    <row r="31" spans="1:10" ht="11.25" customHeight="1" x14ac:dyDescent="0.25">
      <c r="A31" s="18"/>
      <c r="B31" s="19"/>
      <c r="C31" s="19"/>
      <c r="D31" s="19"/>
      <c r="E31" s="19"/>
      <c r="F31" s="20"/>
      <c r="G31" s="20"/>
      <c r="H31" s="20"/>
      <c r="I31" s="20"/>
      <c r="J31" s="20"/>
    </row>
    <row r="32" spans="1:10" ht="29.25" customHeight="1" x14ac:dyDescent="0.25">
      <c r="A32" s="88"/>
      <c r="B32" s="89"/>
      <c r="C32" s="89"/>
      <c r="D32" s="89"/>
      <c r="E32" s="89"/>
      <c r="F32" s="89"/>
      <c r="G32" s="89"/>
      <c r="H32" s="89"/>
      <c r="I32" s="89"/>
      <c r="J32" s="89"/>
    </row>
    <row r="33" spans="1:10" ht="8.25" customHeight="1" x14ac:dyDescent="0.25"/>
    <row r="34" spans="1:10" x14ac:dyDescent="0.25">
      <c r="A34" s="88"/>
      <c r="B34" s="89"/>
      <c r="C34" s="89"/>
      <c r="D34" s="89"/>
      <c r="E34" s="89"/>
      <c r="F34" s="89"/>
      <c r="G34" s="89"/>
      <c r="H34" s="89"/>
      <c r="I34" s="89"/>
      <c r="J34" s="89"/>
    </row>
    <row r="35" spans="1:10" ht="8.25" customHeight="1" x14ac:dyDescent="0.25"/>
    <row r="36" spans="1:10" ht="29.25" customHeight="1" x14ac:dyDescent="0.25">
      <c r="A36" s="88" t="s">
        <v>44</v>
      </c>
      <c r="B36" s="89"/>
      <c r="C36" s="89"/>
      <c r="D36" s="89"/>
      <c r="E36" s="89"/>
      <c r="F36" s="89"/>
      <c r="G36" s="89"/>
      <c r="H36" s="89"/>
      <c r="I36" s="89"/>
      <c r="J36" s="89"/>
    </row>
  </sheetData>
  <mergeCells count="20">
    <mergeCell ref="A36:J36"/>
    <mergeCell ref="A23:J23"/>
    <mergeCell ref="A32:J32"/>
    <mergeCell ref="A30:E30"/>
    <mergeCell ref="A34:J34"/>
    <mergeCell ref="A26:E26"/>
    <mergeCell ref="A27:E27"/>
    <mergeCell ref="A19:E19"/>
    <mergeCell ref="A20:E20"/>
    <mergeCell ref="A21:E21"/>
    <mergeCell ref="A13:E13"/>
    <mergeCell ref="A14:E14"/>
    <mergeCell ref="A12:E12"/>
    <mergeCell ref="A5:J5"/>
    <mergeCell ref="A16:J16"/>
    <mergeCell ref="A1:J1"/>
    <mergeCell ref="A3:J3"/>
    <mergeCell ref="A8:E8"/>
    <mergeCell ref="A9:E9"/>
    <mergeCell ref="A10:E10"/>
  </mergeCells>
  <phoneticPr fontId="20" type="noConversion"/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5"/>
  <sheetViews>
    <sheetView workbookViewId="0">
      <selection activeCell="M71" sqref="M7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4.7109375" customWidth="1"/>
    <col min="5" max="5" width="17.28515625" customWidth="1"/>
    <col min="6" max="6" width="17.5703125" customWidth="1"/>
    <col min="7" max="7" width="17.140625" customWidth="1"/>
    <col min="8" max="8" width="15.85546875" customWidth="1"/>
    <col min="9" max="9" width="16.85546875" customWidth="1"/>
  </cols>
  <sheetData>
    <row r="1" spans="1:9" ht="42" customHeight="1" x14ac:dyDescent="0.25">
      <c r="A1" s="75" t="s">
        <v>99</v>
      </c>
      <c r="B1" s="75"/>
      <c r="C1" s="75"/>
      <c r="D1" s="75"/>
      <c r="E1" s="75"/>
      <c r="F1" s="75"/>
      <c r="G1" s="75"/>
      <c r="H1" s="75"/>
      <c r="I1" s="75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75" t="s">
        <v>33</v>
      </c>
      <c r="B3" s="75"/>
      <c r="C3" s="75"/>
      <c r="D3" s="75"/>
      <c r="E3" s="75"/>
      <c r="F3" s="75"/>
      <c r="G3" s="75"/>
      <c r="H3" s="77"/>
      <c r="I3" s="77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25">
      <c r="A5" s="75" t="s">
        <v>13</v>
      </c>
      <c r="B5" s="76"/>
      <c r="C5" s="76"/>
      <c r="D5" s="76"/>
      <c r="E5" s="76"/>
      <c r="F5" s="76"/>
      <c r="G5" s="76"/>
      <c r="H5" s="76"/>
      <c r="I5" s="76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15.75" x14ac:dyDescent="0.25">
      <c r="A7" s="75" t="s">
        <v>1</v>
      </c>
      <c r="B7" s="96"/>
      <c r="C7" s="96"/>
      <c r="D7" s="96"/>
      <c r="E7" s="96"/>
      <c r="F7" s="96"/>
      <c r="G7" s="96"/>
      <c r="H7" s="96"/>
      <c r="I7" s="96"/>
    </row>
    <row r="8" spans="1:9" ht="18" x14ac:dyDescent="0.25">
      <c r="A8" s="5"/>
      <c r="B8" s="5"/>
      <c r="C8" s="5"/>
      <c r="D8" s="5"/>
      <c r="E8" s="5"/>
      <c r="F8" s="5"/>
      <c r="G8" s="5"/>
      <c r="H8" s="6"/>
      <c r="I8" s="6"/>
    </row>
    <row r="9" spans="1:9" ht="25.5" x14ac:dyDescent="0.25">
      <c r="A9" s="22" t="s">
        <v>14</v>
      </c>
      <c r="B9" s="21" t="s">
        <v>15</v>
      </c>
      <c r="C9" s="21" t="s">
        <v>16</v>
      </c>
      <c r="D9" s="21" t="s">
        <v>12</v>
      </c>
      <c r="E9" s="21" t="s">
        <v>100</v>
      </c>
      <c r="F9" s="22" t="s">
        <v>101</v>
      </c>
      <c r="G9" s="22" t="s">
        <v>102</v>
      </c>
      <c r="H9" s="22" t="s">
        <v>103</v>
      </c>
      <c r="I9" s="22" t="s">
        <v>106</v>
      </c>
    </row>
    <row r="10" spans="1:9" ht="15.75" customHeight="1" x14ac:dyDescent="0.25">
      <c r="A10" s="11">
        <v>6</v>
      </c>
      <c r="B10" s="11"/>
      <c r="C10" s="11"/>
      <c r="D10" s="11" t="s">
        <v>17</v>
      </c>
      <c r="E10" s="47">
        <f>E11+E18+E20+E23+E27</f>
        <v>3447903.99</v>
      </c>
      <c r="F10" s="47">
        <f t="shared" ref="F10:I10" si="0">F11+F18+F20+F23+F27</f>
        <v>4385950</v>
      </c>
      <c r="G10" s="47">
        <f t="shared" si="0"/>
        <v>4420700</v>
      </c>
      <c r="H10" s="47">
        <f t="shared" si="0"/>
        <v>4324900</v>
      </c>
      <c r="I10" s="47">
        <f t="shared" si="0"/>
        <v>4389300</v>
      </c>
    </row>
    <row r="11" spans="1:9" ht="38.25" x14ac:dyDescent="0.25">
      <c r="A11" s="11"/>
      <c r="B11" s="16">
        <v>63</v>
      </c>
      <c r="C11" s="16"/>
      <c r="D11" s="16" t="s">
        <v>46</v>
      </c>
      <c r="E11" s="54">
        <f>E12+E14+E16+E17</f>
        <v>2636860.62</v>
      </c>
      <c r="F11" s="54">
        <f>F12+F14+F16+F17</f>
        <v>3353810</v>
      </c>
      <c r="G11" s="54">
        <f>G12+G13+G14+G15+G16+G17</f>
        <v>3396000</v>
      </c>
      <c r="H11" s="54">
        <f>H12+H14+H16+H17</f>
        <v>3321300</v>
      </c>
      <c r="I11" s="54">
        <f>I12+I14+I16+I17</f>
        <v>3394300</v>
      </c>
    </row>
    <row r="12" spans="1:9" ht="25.5" x14ac:dyDescent="0.25">
      <c r="A12" s="12"/>
      <c r="B12" s="12"/>
      <c r="C12" s="13">
        <v>51</v>
      </c>
      <c r="D12" s="17" t="s">
        <v>52</v>
      </c>
      <c r="E12" s="50">
        <v>17819.099999999999</v>
      </c>
      <c r="F12" s="50">
        <v>6000</v>
      </c>
      <c r="G12" s="50">
        <v>0</v>
      </c>
      <c r="H12" s="50">
        <v>0</v>
      </c>
      <c r="I12" s="50">
        <v>0</v>
      </c>
    </row>
    <row r="13" spans="1:9" x14ac:dyDescent="0.25">
      <c r="A13" s="12"/>
      <c r="B13" s="12"/>
      <c r="C13" s="13">
        <v>92</v>
      </c>
      <c r="D13" s="17" t="s">
        <v>119</v>
      </c>
      <c r="E13" s="50">
        <v>0</v>
      </c>
      <c r="F13" s="50">
        <v>0</v>
      </c>
      <c r="G13" s="50">
        <v>18000</v>
      </c>
      <c r="H13" s="50">
        <v>0</v>
      </c>
      <c r="I13" s="50">
        <v>0</v>
      </c>
    </row>
    <row r="14" spans="1:9" x14ac:dyDescent="0.25">
      <c r="A14" s="12"/>
      <c r="B14" s="12"/>
      <c r="C14" s="13">
        <v>52</v>
      </c>
      <c r="D14" s="13" t="s">
        <v>53</v>
      </c>
      <c r="E14" s="50">
        <v>2576962.83</v>
      </c>
      <c r="F14" s="50">
        <v>3307100</v>
      </c>
      <c r="G14" s="50">
        <v>3276500</v>
      </c>
      <c r="H14" s="50">
        <v>3249800</v>
      </c>
      <c r="I14" s="50">
        <v>3322800</v>
      </c>
    </row>
    <row r="15" spans="1:9" x14ac:dyDescent="0.25">
      <c r="A15" s="12"/>
      <c r="B15" s="12"/>
      <c r="C15" s="13">
        <v>92</v>
      </c>
      <c r="D15" s="13" t="s">
        <v>116</v>
      </c>
      <c r="E15" s="50">
        <v>0</v>
      </c>
      <c r="F15" s="50">
        <v>0</v>
      </c>
      <c r="G15" s="50">
        <v>30000</v>
      </c>
      <c r="H15" s="50">
        <v>0</v>
      </c>
      <c r="I15" s="50">
        <v>0</v>
      </c>
    </row>
    <row r="16" spans="1:9" ht="38.25" x14ac:dyDescent="0.25">
      <c r="A16" s="12"/>
      <c r="B16" s="12"/>
      <c r="C16" s="13">
        <v>55</v>
      </c>
      <c r="D16" s="17" t="s">
        <v>54</v>
      </c>
      <c r="E16" s="50">
        <v>0</v>
      </c>
      <c r="F16" s="50">
        <v>9900</v>
      </c>
      <c r="G16" s="50">
        <v>0</v>
      </c>
      <c r="H16" s="50">
        <v>0</v>
      </c>
      <c r="I16" s="50">
        <v>0</v>
      </c>
    </row>
    <row r="17" spans="1:9" ht="25.5" x14ac:dyDescent="0.25">
      <c r="A17" s="12"/>
      <c r="B17" s="29"/>
      <c r="C17" s="13">
        <v>56</v>
      </c>
      <c r="D17" s="17" t="s">
        <v>55</v>
      </c>
      <c r="E17" s="50">
        <v>42078.69</v>
      </c>
      <c r="F17" s="50">
        <v>30810</v>
      </c>
      <c r="G17" s="50">
        <v>71500</v>
      </c>
      <c r="H17" s="50">
        <v>71500</v>
      </c>
      <c r="I17" s="50">
        <v>71500</v>
      </c>
    </row>
    <row r="18" spans="1:9" x14ac:dyDescent="0.25">
      <c r="A18" s="12"/>
      <c r="B18" s="12">
        <v>64</v>
      </c>
      <c r="C18" s="13"/>
      <c r="D18" s="45" t="s">
        <v>57</v>
      </c>
      <c r="E18" s="55">
        <f>E19+0</f>
        <v>0.21</v>
      </c>
      <c r="F18" s="55">
        <f t="shared" ref="F18:I18" si="1">F19+0</f>
        <v>0</v>
      </c>
      <c r="G18" s="55">
        <f t="shared" si="1"/>
        <v>0</v>
      </c>
      <c r="H18" s="55">
        <f t="shared" si="1"/>
        <v>0</v>
      </c>
      <c r="I18" s="55">
        <f t="shared" si="1"/>
        <v>0</v>
      </c>
    </row>
    <row r="19" spans="1:9" x14ac:dyDescent="0.25">
      <c r="A19" s="12"/>
      <c r="B19" s="12"/>
      <c r="C19" s="13">
        <v>31</v>
      </c>
      <c r="D19" s="17" t="s">
        <v>40</v>
      </c>
      <c r="E19" s="50">
        <v>0.21</v>
      </c>
      <c r="F19" s="50">
        <v>0</v>
      </c>
      <c r="G19" s="50">
        <v>0</v>
      </c>
      <c r="H19" s="50">
        <v>0</v>
      </c>
      <c r="I19" s="50">
        <v>0</v>
      </c>
    </row>
    <row r="20" spans="1:9" ht="51" x14ac:dyDescent="0.25">
      <c r="A20" s="12"/>
      <c r="B20" s="12">
        <v>65</v>
      </c>
      <c r="C20" s="13"/>
      <c r="D20" s="45" t="s">
        <v>56</v>
      </c>
      <c r="E20" s="55">
        <v>139616.31</v>
      </c>
      <c r="F20" s="50">
        <f>F21+0</f>
        <v>218600</v>
      </c>
      <c r="G20" s="50">
        <f>G21+G22</f>
        <v>198000</v>
      </c>
      <c r="H20" s="50">
        <f t="shared" ref="H20:I20" si="2">H21+0</f>
        <v>192600</v>
      </c>
      <c r="I20" s="50">
        <f t="shared" si="2"/>
        <v>189600</v>
      </c>
    </row>
    <row r="21" spans="1:9" ht="25.5" x14ac:dyDescent="0.25">
      <c r="A21" s="12"/>
      <c r="B21" s="12"/>
      <c r="C21" s="13">
        <v>43</v>
      </c>
      <c r="D21" s="17" t="s">
        <v>48</v>
      </c>
      <c r="E21" s="50">
        <v>139616.31</v>
      </c>
      <c r="F21" s="50">
        <v>218600</v>
      </c>
      <c r="G21" s="50">
        <v>189000</v>
      </c>
      <c r="H21" s="50">
        <v>192600</v>
      </c>
      <c r="I21" s="50">
        <v>189600</v>
      </c>
    </row>
    <row r="22" spans="1:9" x14ac:dyDescent="0.25">
      <c r="A22" s="12"/>
      <c r="B22" s="12"/>
      <c r="C22" s="13">
        <v>92</v>
      </c>
      <c r="D22" s="17" t="s">
        <v>117</v>
      </c>
      <c r="E22" s="50">
        <v>0</v>
      </c>
      <c r="F22" s="50">
        <v>0</v>
      </c>
      <c r="G22" s="50">
        <v>9000</v>
      </c>
      <c r="H22" s="50">
        <v>0</v>
      </c>
      <c r="I22" s="50">
        <v>0</v>
      </c>
    </row>
    <row r="23" spans="1:9" ht="51" x14ac:dyDescent="0.25">
      <c r="A23" s="12"/>
      <c r="B23" s="12">
        <v>66</v>
      </c>
      <c r="C23" s="13"/>
      <c r="D23" s="45" t="s">
        <v>59</v>
      </c>
      <c r="E23" s="55">
        <f>E24+E25</f>
        <v>45180.429999999993</v>
      </c>
      <c r="F23" s="55">
        <f t="shared" ref="F23:I23" si="3">F24+F25</f>
        <v>47300</v>
      </c>
      <c r="G23" s="55">
        <f>G24+G25+G26</f>
        <v>52000</v>
      </c>
      <c r="H23" s="55">
        <f t="shared" si="3"/>
        <v>49300</v>
      </c>
      <c r="I23" s="55">
        <f t="shared" si="3"/>
        <v>46700</v>
      </c>
    </row>
    <row r="24" spans="1:9" x14ac:dyDescent="0.25">
      <c r="A24" s="12"/>
      <c r="B24" s="12"/>
      <c r="C24" s="13">
        <v>31</v>
      </c>
      <c r="D24" s="45" t="s">
        <v>40</v>
      </c>
      <c r="E24" s="50">
        <v>34005.879999999997</v>
      </c>
      <c r="F24" s="50">
        <v>41300</v>
      </c>
      <c r="G24" s="50">
        <v>44000</v>
      </c>
      <c r="H24" s="50">
        <v>43300</v>
      </c>
      <c r="I24" s="50">
        <v>40700</v>
      </c>
    </row>
    <row r="25" spans="1:9" x14ac:dyDescent="0.25">
      <c r="A25" s="12"/>
      <c r="B25" s="12"/>
      <c r="C25" s="13">
        <v>61</v>
      </c>
      <c r="D25" s="17" t="s">
        <v>60</v>
      </c>
      <c r="E25" s="50">
        <v>11174.55</v>
      </c>
      <c r="F25" s="50">
        <v>6000</v>
      </c>
      <c r="G25" s="50">
        <v>6000</v>
      </c>
      <c r="H25" s="50">
        <v>6000</v>
      </c>
      <c r="I25" s="50">
        <v>6000</v>
      </c>
    </row>
    <row r="26" spans="1:9" x14ac:dyDescent="0.25">
      <c r="A26" s="12"/>
      <c r="B26" s="12"/>
      <c r="C26" s="13">
        <v>92</v>
      </c>
      <c r="D26" s="17" t="s">
        <v>118</v>
      </c>
      <c r="E26" s="48">
        <v>0</v>
      </c>
      <c r="F26" s="48">
        <v>0</v>
      </c>
      <c r="G26" s="48">
        <v>2000</v>
      </c>
      <c r="H26" s="48">
        <v>0</v>
      </c>
      <c r="I26" s="48">
        <v>0</v>
      </c>
    </row>
    <row r="27" spans="1:9" ht="38.25" x14ac:dyDescent="0.25">
      <c r="A27" s="12"/>
      <c r="B27" s="12">
        <v>67</v>
      </c>
      <c r="C27" s="13"/>
      <c r="D27" s="16" t="s">
        <v>47</v>
      </c>
      <c r="E27" s="54">
        <f>E28+E29</f>
        <v>626246.41999999993</v>
      </c>
      <c r="F27" s="54">
        <f t="shared" ref="F27:I27" si="4">F28+F29</f>
        <v>766240</v>
      </c>
      <c r="G27" s="54">
        <f t="shared" si="4"/>
        <v>774700</v>
      </c>
      <c r="H27" s="54">
        <f t="shared" si="4"/>
        <v>761700</v>
      </c>
      <c r="I27" s="54">
        <f t="shared" si="4"/>
        <v>758700</v>
      </c>
    </row>
    <row r="28" spans="1:9" x14ac:dyDescent="0.25">
      <c r="A28" s="12"/>
      <c r="B28" s="12"/>
      <c r="C28" s="13">
        <v>11</v>
      </c>
      <c r="D28" s="17" t="s">
        <v>18</v>
      </c>
      <c r="E28" s="50">
        <v>457960.72</v>
      </c>
      <c r="F28" s="50">
        <v>591440</v>
      </c>
      <c r="G28" s="50">
        <v>615600</v>
      </c>
      <c r="H28" s="50">
        <v>602600</v>
      </c>
      <c r="I28" s="50">
        <v>599600</v>
      </c>
    </row>
    <row r="29" spans="1:9" ht="25.5" x14ac:dyDescent="0.25">
      <c r="A29" s="12"/>
      <c r="B29" s="12"/>
      <c r="C29" s="13">
        <v>12</v>
      </c>
      <c r="D29" s="17" t="s">
        <v>58</v>
      </c>
      <c r="E29" s="50">
        <v>168285.7</v>
      </c>
      <c r="F29" s="50">
        <v>174800</v>
      </c>
      <c r="G29" s="50">
        <v>159100</v>
      </c>
      <c r="H29" s="50">
        <v>159100</v>
      </c>
      <c r="I29" s="50">
        <v>159100</v>
      </c>
    </row>
    <row r="30" spans="1:9" ht="25.5" x14ac:dyDescent="0.25">
      <c r="A30" s="14">
        <v>7</v>
      </c>
      <c r="B30" s="15"/>
      <c r="C30" s="15"/>
      <c r="D30" s="27" t="s">
        <v>19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</row>
    <row r="31" spans="1:9" ht="38.25" x14ac:dyDescent="0.25">
      <c r="A31" s="16"/>
      <c r="B31" s="16">
        <v>72</v>
      </c>
      <c r="C31" s="16"/>
      <c r="D31" s="28" t="s">
        <v>45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</row>
    <row r="32" spans="1:9" x14ac:dyDescent="0.25">
      <c r="A32" s="16"/>
      <c r="B32" s="16"/>
      <c r="C32" s="13">
        <v>11</v>
      </c>
      <c r="D32" s="13" t="s">
        <v>18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</row>
    <row r="34" spans="1:9" ht="15.75" x14ac:dyDescent="0.25">
      <c r="A34" s="75" t="s">
        <v>20</v>
      </c>
      <c r="B34" s="96"/>
      <c r="C34" s="96"/>
      <c r="D34" s="96"/>
      <c r="E34" s="96"/>
      <c r="F34" s="96"/>
      <c r="G34" s="96"/>
      <c r="H34" s="96"/>
      <c r="I34" s="96"/>
    </row>
    <row r="35" spans="1:9" ht="18" x14ac:dyDescent="0.25">
      <c r="A35" s="5"/>
      <c r="B35" s="5"/>
      <c r="C35" s="5"/>
      <c r="D35" s="5"/>
      <c r="E35" s="5"/>
      <c r="F35" s="5"/>
      <c r="G35" s="5"/>
      <c r="H35" s="6"/>
      <c r="I35" s="6"/>
    </row>
    <row r="36" spans="1:9" ht="25.5" x14ac:dyDescent="0.25">
      <c r="A36" s="22" t="s">
        <v>14</v>
      </c>
      <c r="B36" s="21" t="s">
        <v>15</v>
      </c>
      <c r="C36" s="21" t="s">
        <v>16</v>
      </c>
      <c r="D36" s="21" t="s">
        <v>21</v>
      </c>
      <c r="E36" s="21" t="s">
        <v>100</v>
      </c>
      <c r="F36" s="22" t="s">
        <v>101</v>
      </c>
      <c r="G36" s="22" t="s">
        <v>102</v>
      </c>
      <c r="H36" s="22" t="s">
        <v>103</v>
      </c>
      <c r="I36" s="22" t="s">
        <v>106</v>
      </c>
    </row>
    <row r="37" spans="1:9" ht="15.75" customHeight="1" x14ac:dyDescent="0.25">
      <c r="A37" s="67">
        <v>3</v>
      </c>
      <c r="B37" s="67"/>
      <c r="C37" s="67"/>
      <c r="D37" s="67" t="s">
        <v>22</v>
      </c>
      <c r="E37" s="47">
        <f>E38+E45+E55+E59+E63</f>
        <v>3268841.1400000006</v>
      </c>
      <c r="F37" s="47">
        <f t="shared" ref="F37:I37" si="5">F38+F45+F55+F59+F63</f>
        <v>4263370</v>
      </c>
      <c r="G37" s="47">
        <f t="shared" si="5"/>
        <v>4329800</v>
      </c>
      <c r="H37" s="47">
        <f t="shared" si="5"/>
        <v>4235200</v>
      </c>
      <c r="I37" s="47">
        <f t="shared" si="5"/>
        <v>4300600</v>
      </c>
    </row>
    <row r="38" spans="1:9" ht="15.75" customHeight="1" x14ac:dyDescent="0.25">
      <c r="A38" s="67"/>
      <c r="B38" s="68">
        <v>31</v>
      </c>
      <c r="C38" s="68"/>
      <c r="D38" s="68" t="s">
        <v>23</v>
      </c>
      <c r="E38" s="48">
        <f>E39+E40+E41+E42+E43+E44</f>
        <v>2544054.7800000003</v>
      </c>
      <c r="F38" s="48">
        <f t="shared" ref="F38:I38" si="6">F39+F40+F41+F42+F43+F44</f>
        <v>3341420</v>
      </c>
      <c r="G38" s="48">
        <f t="shared" si="6"/>
        <v>3416300</v>
      </c>
      <c r="H38" s="48">
        <f t="shared" si="6"/>
        <v>3342000</v>
      </c>
      <c r="I38" s="48">
        <f t="shared" si="6"/>
        <v>3410000</v>
      </c>
    </row>
    <row r="39" spans="1:9" x14ac:dyDescent="0.25">
      <c r="A39" s="12"/>
      <c r="B39" s="12"/>
      <c r="C39" s="13">
        <v>11</v>
      </c>
      <c r="D39" s="13" t="s">
        <v>18</v>
      </c>
      <c r="E39" s="50">
        <v>212160.54</v>
      </c>
      <c r="F39" s="50">
        <v>335060</v>
      </c>
      <c r="G39" s="50">
        <v>389800</v>
      </c>
      <c r="H39" s="50">
        <v>381500</v>
      </c>
      <c r="I39" s="50">
        <v>379500</v>
      </c>
    </row>
    <row r="40" spans="1:9" ht="25.5" x14ac:dyDescent="0.25">
      <c r="A40" s="12"/>
      <c r="B40" s="12"/>
      <c r="C40" s="13">
        <v>43</v>
      </c>
      <c r="D40" s="17" t="s">
        <v>48</v>
      </c>
      <c r="E40" s="50">
        <v>61280.68</v>
      </c>
      <c r="F40" s="50">
        <v>91000</v>
      </c>
      <c r="G40" s="50">
        <v>76000</v>
      </c>
      <c r="H40" s="50">
        <v>74000</v>
      </c>
      <c r="I40" s="50">
        <v>73000</v>
      </c>
    </row>
    <row r="41" spans="1:9" ht="25.5" x14ac:dyDescent="0.25">
      <c r="A41" s="12"/>
      <c r="B41" s="12"/>
      <c r="C41" s="13">
        <v>51</v>
      </c>
      <c r="D41" s="17" t="s">
        <v>52</v>
      </c>
      <c r="E41" s="50">
        <v>700</v>
      </c>
      <c r="F41" s="50">
        <v>0</v>
      </c>
      <c r="G41" s="50">
        <v>5000</v>
      </c>
      <c r="H41" s="50">
        <v>0</v>
      </c>
      <c r="I41" s="50">
        <v>0</v>
      </c>
    </row>
    <row r="42" spans="1:9" x14ac:dyDescent="0.25">
      <c r="A42" s="12"/>
      <c r="B42" s="12"/>
      <c r="C42" s="13">
        <v>52</v>
      </c>
      <c r="D42" s="13" t="s">
        <v>53</v>
      </c>
      <c r="E42" s="50">
        <v>2221841.71</v>
      </c>
      <c r="F42" s="50">
        <v>2890100</v>
      </c>
      <c r="G42" s="50">
        <v>2890000</v>
      </c>
      <c r="H42" s="50">
        <v>2831000</v>
      </c>
      <c r="I42" s="50">
        <v>2902000</v>
      </c>
    </row>
    <row r="43" spans="1:9" ht="38.25" x14ac:dyDescent="0.25">
      <c r="A43" s="12"/>
      <c r="B43" s="12"/>
      <c r="C43" s="13">
        <v>55</v>
      </c>
      <c r="D43" s="17" t="s">
        <v>54</v>
      </c>
      <c r="E43" s="50">
        <v>17558</v>
      </c>
      <c r="F43" s="50">
        <v>9300</v>
      </c>
      <c r="G43" s="50">
        <v>0</v>
      </c>
      <c r="H43" s="50">
        <v>0</v>
      </c>
      <c r="I43" s="50">
        <v>0</v>
      </c>
    </row>
    <row r="44" spans="1:9" ht="25.5" x14ac:dyDescent="0.25">
      <c r="A44" s="12"/>
      <c r="B44" s="12"/>
      <c r="C44" s="13">
        <v>56</v>
      </c>
      <c r="D44" s="17" t="s">
        <v>55</v>
      </c>
      <c r="E44" s="50">
        <v>30513.85</v>
      </c>
      <c r="F44" s="50">
        <v>15960</v>
      </c>
      <c r="G44" s="50">
        <v>55500</v>
      </c>
      <c r="H44" s="50">
        <v>55500</v>
      </c>
      <c r="I44" s="50">
        <v>55500</v>
      </c>
    </row>
    <row r="45" spans="1:9" x14ac:dyDescent="0.25">
      <c r="A45" s="12"/>
      <c r="B45" s="12">
        <v>32</v>
      </c>
      <c r="C45" s="13"/>
      <c r="D45" s="12" t="s">
        <v>36</v>
      </c>
      <c r="E45" s="48">
        <f t="shared" ref="E45:I45" si="7">E46+E47+E48+E49+E50+E51+E52+E53+E54</f>
        <v>592488.22000000009</v>
      </c>
      <c r="F45" s="48">
        <f t="shared" si="7"/>
        <v>792050</v>
      </c>
      <c r="G45" s="48">
        <f t="shared" si="7"/>
        <v>727700</v>
      </c>
      <c r="H45" s="48">
        <f t="shared" si="7"/>
        <v>708400</v>
      </c>
      <c r="I45" s="48">
        <f t="shared" si="7"/>
        <v>705300</v>
      </c>
    </row>
    <row r="46" spans="1:9" x14ac:dyDescent="0.25">
      <c r="A46" s="12"/>
      <c r="B46" s="12"/>
      <c r="C46" s="13">
        <v>11</v>
      </c>
      <c r="D46" s="13" t="s">
        <v>18</v>
      </c>
      <c r="E46" s="50">
        <v>105409.09</v>
      </c>
      <c r="F46" s="50">
        <v>132300</v>
      </c>
      <c r="G46" s="50">
        <v>124800</v>
      </c>
      <c r="H46" s="50">
        <v>122200</v>
      </c>
      <c r="I46" s="50">
        <v>121700</v>
      </c>
    </row>
    <row r="47" spans="1:9" ht="25.5" x14ac:dyDescent="0.25">
      <c r="A47" s="12"/>
      <c r="B47" s="12"/>
      <c r="C47" s="13">
        <v>12</v>
      </c>
      <c r="D47" s="17" t="s">
        <v>58</v>
      </c>
      <c r="E47" s="50">
        <v>166243.04</v>
      </c>
      <c r="F47" s="50">
        <v>179900</v>
      </c>
      <c r="G47" s="50">
        <v>136700</v>
      </c>
      <c r="H47" s="50">
        <v>136700</v>
      </c>
      <c r="I47" s="50">
        <v>136700</v>
      </c>
    </row>
    <row r="48" spans="1:9" x14ac:dyDescent="0.25">
      <c r="A48" s="12"/>
      <c r="B48" s="12"/>
      <c r="C48" s="13">
        <v>31</v>
      </c>
      <c r="D48" s="17" t="s">
        <v>40</v>
      </c>
      <c r="E48" s="50">
        <v>21903.41</v>
      </c>
      <c r="F48" s="50">
        <v>30300</v>
      </c>
      <c r="G48" s="50">
        <v>30200</v>
      </c>
      <c r="H48" s="50">
        <v>28600</v>
      </c>
      <c r="I48" s="50">
        <v>27000</v>
      </c>
    </row>
    <row r="49" spans="1:9" ht="25.5" x14ac:dyDescent="0.25">
      <c r="A49" s="12"/>
      <c r="B49" s="12"/>
      <c r="C49" s="13">
        <v>43</v>
      </c>
      <c r="D49" s="17" t="s">
        <v>48</v>
      </c>
      <c r="E49" s="50">
        <v>45396.61</v>
      </c>
      <c r="F49" s="50">
        <v>104600</v>
      </c>
      <c r="G49" s="50">
        <v>87000</v>
      </c>
      <c r="H49" s="50">
        <v>84600</v>
      </c>
      <c r="I49" s="50">
        <v>83600</v>
      </c>
    </row>
    <row r="50" spans="1:9" ht="25.5" x14ac:dyDescent="0.25">
      <c r="A50" s="12"/>
      <c r="B50" s="12"/>
      <c r="C50" s="13">
        <v>51</v>
      </c>
      <c r="D50" s="17" t="s">
        <v>52</v>
      </c>
      <c r="E50" s="50">
        <v>2748.76</v>
      </c>
      <c r="F50" s="50">
        <v>6000</v>
      </c>
      <c r="G50" s="50">
        <v>13000</v>
      </c>
      <c r="H50" s="50">
        <v>0</v>
      </c>
      <c r="I50" s="50">
        <v>0</v>
      </c>
    </row>
    <row r="51" spans="1:9" x14ac:dyDescent="0.25">
      <c r="A51" s="12"/>
      <c r="B51" s="12"/>
      <c r="C51" s="13">
        <v>52</v>
      </c>
      <c r="D51" s="13" t="s">
        <v>53</v>
      </c>
      <c r="E51" s="50">
        <v>230307.13</v>
      </c>
      <c r="F51" s="50">
        <v>317500</v>
      </c>
      <c r="G51" s="50">
        <v>314000</v>
      </c>
      <c r="H51" s="50">
        <v>314300</v>
      </c>
      <c r="I51" s="50">
        <v>314300</v>
      </c>
    </row>
    <row r="52" spans="1:9" ht="38.25" x14ac:dyDescent="0.25">
      <c r="A52" s="12"/>
      <c r="B52" s="12"/>
      <c r="C52" s="13">
        <v>55</v>
      </c>
      <c r="D52" s="17" t="s">
        <v>54</v>
      </c>
      <c r="E52" s="50">
        <v>488.81</v>
      </c>
      <c r="F52" s="50">
        <v>600</v>
      </c>
      <c r="G52" s="50">
        <v>0</v>
      </c>
      <c r="H52" s="50">
        <v>0</v>
      </c>
      <c r="I52" s="50">
        <v>0</v>
      </c>
    </row>
    <row r="53" spans="1:9" ht="25.5" x14ac:dyDescent="0.25">
      <c r="A53" s="12"/>
      <c r="B53" s="12"/>
      <c r="C53" s="13">
        <v>56</v>
      </c>
      <c r="D53" s="17" t="s">
        <v>55</v>
      </c>
      <c r="E53" s="50">
        <v>14616.82</v>
      </c>
      <c r="F53" s="50">
        <v>14850</v>
      </c>
      <c r="G53" s="50">
        <v>16000</v>
      </c>
      <c r="H53" s="50">
        <v>16000</v>
      </c>
      <c r="I53" s="50">
        <v>16000</v>
      </c>
    </row>
    <row r="54" spans="1:9" x14ac:dyDescent="0.25">
      <c r="A54" s="12"/>
      <c r="B54" s="29"/>
      <c r="C54" s="13">
        <v>61</v>
      </c>
      <c r="D54" s="17" t="s">
        <v>60</v>
      </c>
      <c r="E54" s="50">
        <v>5374.55</v>
      </c>
      <c r="F54" s="50">
        <v>6000</v>
      </c>
      <c r="G54" s="50">
        <v>6000</v>
      </c>
      <c r="H54" s="50">
        <v>6000</v>
      </c>
      <c r="I54" s="50">
        <v>6000</v>
      </c>
    </row>
    <row r="55" spans="1:9" x14ac:dyDescent="0.25">
      <c r="A55" s="12"/>
      <c r="B55" s="12">
        <v>34</v>
      </c>
      <c r="C55" s="13"/>
      <c r="D55" s="45" t="s">
        <v>61</v>
      </c>
      <c r="E55" s="48">
        <f>E56+E57+E58</f>
        <v>2710.96</v>
      </c>
      <c r="F55" s="48">
        <f t="shared" ref="F55:I55" si="8">F56+F57+F58</f>
        <v>3200</v>
      </c>
      <c r="G55" s="48">
        <f t="shared" si="8"/>
        <v>700</v>
      </c>
      <c r="H55" s="48">
        <f t="shared" si="8"/>
        <v>700</v>
      </c>
      <c r="I55" s="48">
        <f t="shared" si="8"/>
        <v>700</v>
      </c>
    </row>
    <row r="56" spans="1:9" ht="25.5" x14ac:dyDescent="0.25">
      <c r="A56" s="12"/>
      <c r="B56" s="12"/>
      <c r="C56" s="13">
        <v>12</v>
      </c>
      <c r="D56" s="17" t="s">
        <v>58</v>
      </c>
      <c r="E56" s="50">
        <v>2042.66</v>
      </c>
      <c r="F56" s="50">
        <v>1500</v>
      </c>
      <c r="G56" s="50">
        <v>700</v>
      </c>
      <c r="H56" s="50">
        <v>700</v>
      </c>
      <c r="I56" s="50">
        <v>700</v>
      </c>
    </row>
    <row r="57" spans="1:9" x14ac:dyDescent="0.25">
      <c r="A57" s="12"/>
      <c r="B57" s="12"/>
      <c r="C57" s="13">
        <v>31</v>
      </c>
      <c r="D57" s="17" t="s">
        <v>40</v>
      </c>
      <c r="E57" s="50">
        <v>0</v>
      </c>
      <c r="F57" s="50">
        <v>1000</v>
      </c>
      <c r="G57" s="50">
        <v>0</v>
      </c>
      <c r="H57" s="50">
        <v>0</v>
      </c>
      <c r="I57" s="50">
        <v>0</v>
      </c>
    </row>
    <row r="58" spans="1:9" x14ac:dyDescent="0.25">
      <c r="A58" s="12"/>
      <c r="B58" s="12"/>
      <c r="C58" s="13">
        <v>52</v>
      </c>
      <c r="D58" s="13" t="s">
        <v>53</v>
      </c>
      <c r="E58" s="50">
        <v>668.3</v>
      </c>
      <c r="F58" s="50">
        <v>700</v>
      </c>
      <c r="G58" s="50">
        <v>0</v>
      </c>
      <c r="H58" s="50">
        <v>0</v>
      </c>
      <c r="I58" s="50">
        <v>0</v>
      </c>
    </row>
    <row r="59" spans="1:9" ht="38.25" x14ac:dyDescent="0.25">
      <c r="A59" s="12"/>
      <c r="B59" s="12">
        <v>37</v>
      </c>
      <c r="C59" s="13"/>
      <c r="D59" s="45" t="s">
        <v>62</v>
      </c>
      <c r="E59" s="48">
        <f t="shared" ref="E59:I59" si="9">E60+E61+E62</f>
        <v>126648.73</v>
      </c>
      <c r="F59" s="48">
        <f t="shared" si="9"/>
        <v>123700</v>
      </c>
      <c r="G59" s="48">
        <f t="shared" si="9"/>
        <v>183700</v>
      </c>
      <c r="H59" s="48">
        <f t="shared" si="9"/>
        <v>182700</v>
      </c>
      <c r="I59" s="48">
        <f t="shared" si="9"/>
        <v>183200</v>
      </c>
    </row>
    <row r="60" spans="1:9" x14ac:dyDescent="0.25">
      <c r="A60" s="12"/>
      <c r="B60" s="12"/>
      <c r="C60" s="13">
        <v>11</v>
      </c>
      <c r="D60" s="13" t="s">
        <v>18</v>
      </c>
      <c r="E60" s="50">
        <v>104650.56</v>
      </c>
      <c r="F60" s="50">
        <v>93700</v>
      </c>
      <c r="G60" s="50">
        <v>93700</v>
      </c>
      <c r="H60" s="50">
        <v>91700</v>
      </c>
      <c r="I60" s="50">
        <v>91200</v>
      </c>
    </row>
    <row r="61" spans="1:9" x14ac:dyDescent="0.25">
      <c r="A61" s="12"/>
      <c r="B61" s="12"/>
      <c r="C61" s="13">
        <v>31</v>
      </c>
      <c r="D61" s="17" t="s">
        <v>40</v>
      </c>
      <c r="E61" s="50">
        <v>0</v>
      </c>
      <c r="F61" s="50">
        <v>0</v>
      </c>
      <c r="G61" s="50">
        <v>0</v>
      </c>
      <c r="H61" s="50">
        <v>0</v>
      </c>
      <c r="I61" s="50">
        <v>0</v>
      </c>
    </row>
    <row r="62" spans="1:9" x14ac:dyDescent="0.25">
      <c r="A62" s="12"/>
      <c r="B62" s="12"/>
      <c r="C62" s="13">
        <v>52</v>
      </c>
      <c r="D62" s="13" t="s">
        <v>53</v>
      </c>
      <c r="E62" s="50">
        <v>21998.17</v>
      </c>
      <c r="F62" s="50">
        <v>30000</v>
      </c>
      <c r="G62" s="50">
        <v>90000</v>
      </c>
      <c r="H62" s="50">
        <v>91000</v>
      </c>
      <c r="I62" s="50">
        <v>92000</v>
      </c>
    </row>
    <row r="63" spans="1:9" x14ac:dyDescent="0.25">
      <c r="A63" s="12"/>
      <c r="B63" s="12">
        <v>38</v>
      </c>
      <c r="C63" s="13"/>
      <c r="D63" s="45" t="s">
        <v>109</v>
      </c>
      <c r="E63" s="48">
        <f t="shared" ref="E63:I63" si="10">E64+E65</f>
        <v>2938.4500000000003</v>
      </c>
      <c r="F63" s="48">
        <f t="shared" si="10"/>
        <v>3000</v>
      </c>
      <c r="G63" s="48">
        <f t="shared" si="10"/>
        <v>1400</v>
      </c>
      <c r="H63" s="48">
        <f t="shared" si="10"/>
        <v>1400</v>
      </c>
      <c r="I63" s="48">
        <f t="shared" si="10"/>
        <v>1400</v>
      </c>
    </row>
    <row r="64" spans="1:9" x14ac:dyDescent="0.25">
      <c r="A64" s="12"/>
      <c r="B64" s="12"/>
      <c r="C64" s="13">
        <v>11</v>
      </c>
      <c r="D64" s="13" t="s">
        <v>18</v>
      </c>
      <c r="E64" s="48">
        <v>703.34</v>
      </c>
      <c r="F64" s="48">
        <v>700</v>
      </c>
      <c r="G64" s="48">
        <v>700</v>
      </c>
      <c r="H64" s="48">
        <v>700</v>
      </c>
      <c r="I64" s="48">
        <v>700</v>
      </c>
    </row>
    <row r="65" spans="1:9" x14ac:dyDescent="0.25">
      <c r="A65" s="12"/>
      <c r="B65" s="12"/>
      <c r="C65" s="13">
        <v>52</v>
      </c>
      <c r="D65" s="13" t="s">
        <v>53</v>
      </c>
      <c r="E65" s="48">
        <v>2235.11</v>
      </c>
      <c r="F65" s="48">
        <v>2300</v>
      </c>
      <c r="G65" s="48">
        <v>700</v>
      </c>
      <c r="H65" s="48">
        <v>700</v>
      </c>
      <c r="I65" s="48">
        <v>700</v>
      </c>
    </row>
    <row r="66" spans="1:9" ht="25.5" x14ac:dyDescent="0.25">
      <c r="A66" s="14">
        <v>4</v>
      </c>
      <c r="B66" s="14"/>
      <c r="C66" s="14"/>
      <c r="D66" s="69" t="s">
        <v>24</v>
      </c>
      <c r="E66" s="47">
        <f t="shared" ref="E66:I66" si="11">E67+E69</f>
        <v>130740.94</v>
      </c>
      <c r="F66" s="47">
        <f t="shared" si="11"/>
        <v>122580</v>
      </c>
      <c r="G66" s="47">
        <f t="shared" si="11"/>
        <v>90550</v>
      </c>
      <c r="H66" s="47">
        <f t="shared" si="11"/>
        <v>89350</v>
      </c>
      <c r="I66" s="47">
        <f t="shared" si="11"/>
        <v>88350</v>
      </c>
    </row>
    <row r="67" spans="1:9" ht="38.25" x14ac:dyDescent="0.25">
      <c r="A67" s="68"/>
      <c r="B67" s="68">
        <v>41</v>
      </c>
      <c r="C67" s="68"/>
      <c r="D67" s="70" t="s">
        <v>25</v>
      </c>
      <c r="E67" s="48">
        <f t="shared" ref="E67:I67" si="12">E68+0</f>
        <v>0</v>
      </c>
      <c r="F67" s="48">
        <f t="shared" si="12"/>
        <v>0</v>
      </c>
      <c r="G67" s="48">
        <f t="shared" si="12"/>
        <v>0</v>
      </c>
      <c r="H67" s="48">
        <f t="shared" si="12"/>
        <v>0</v>
      </c>
      <c r="I67" s="48">
        <f t="shared" si="12"/>
        <v>0</v>
      </c>
    </row>
    <row r="68" spans="1:9" x14ac:dyDescent="0.25">
      <c r="A68" s="68"/>
      <c r="B68" s="68"/>
      <c r="C68" s="68">
        <v>31</v>
      </c>
      <c r="D68" s="17" t="s">
        <v>40</v>
      </c>
      <c r="E68" s="48">
        <v>0</v>
      </c>
      <c r="F68" s="48">
        <v>0</v>
      </c>
      <c r="G68" s="48">
        <v>0</v>
      </c>
      <c r="H68" s="48">
        <v>0</v>
      </c>
      <c r="I68" s="48">
        <v>0</v>
      </c>
    </row>
    <row r="69" spans="1:9" ht="38.25" x14ac:dyDescent="0.25">
      <c r="A69" s="68"/>
      <c r="B69" s="68">
        <v>42</v>
      </c>
      <c r="D69" s="68" t="s">
        <v>49</v>
      </c>
      <c r="E69" s="48">
        <f>E70+E71+E72+E73+E74+E75</f>
        <v>130740.94</v>
      </c>
      <c r="F69" s="48">
        <f t="shared" ref="F69:I69" si="13">F70+F71+F72+F73+F74+F75</f>
        <v>122580</v>
      </c>
      <c r="G69" s="48">
        <f t="shared" si="13"/>
        <v>90550</v>
      </c>
      <c r="H69" s="48">
        <f t="shared" si="13"/>
        <v>89350</v>
      </c>
      <c r="I69" s="48">
        <f t="shared" si="13"/>
        <v>88350</v>
      </c>
    </row>
    <row r="70" spans="1:9" x14ac:dyDescent="0.25">
      <c r="A70" s="68"/>
      <c r="B70" s="68"/>
      <c r="C70" s="68">
        <v>11</v>
      </c>
      <c r="D70" s="13" t="s">
        <v>18</v>
      </c>
      <c r="E70" s="50">
        <v>35037.19</v>
      </c>
      <c r="F70" s="50">
        <v>6580</v>
      </c>
      <c r="G70" s="50">
        <v>6600</v>
      </c>
      <c r="H70" s="50">
        <v>6500</v>
      </c>
      <c r="I70" s="50">
        <v>6500</v>
      </c>
    </row>
    <row r="71" spans="1:9" ht="25.5" x14ac:dyDescent="0.25">
      <c r="A71" s="68"/>
      <c r="B71" s="68"/>
      <c r="C71" s="68">
        <v>12</v>
      </c>
      <c r="D71" s="17" t="s">
        <v>58</v>
      </c>
      <c r="E71" s="50">
        <v>0</v>
      </c>
      <c r="F71" s="50">
        <v>16500</v>
      </c>
      <c r="G71" s="50">
        <v>21350</v>
      </c>
      <c r="H71" s="50">
        <v>21350</v>
      </c>
      <c r="I71" s="50">
        <v>21350</v>
      </c>
    </row>
    <row r="72" spans="1:9" x14ac:dyDescent="0.25">
      <c r="A72" s="68"/>
      <c r="B72" s="68"/>
      <c r="C72" s="68">
        <v>31</v>
      </c>
      <c r="D72" s="17" t="s">
        <v>40</v>
      </c>
      <c r="E72" s="50">
        <v>6427.62</v>
      </c>
      <c r="F72" s="50">
        <v>10000</v>
      </c>
      <c r="G72" s="50">
        <v>15800</v>
      </c>
      <c r="H72" s="50">
        <v>14700</v>
      </c>
      <c r="I72" s="50">
        <v>13700</v>
      </c>
    </row>
    <row r="73" spans="1:9" ht="25.5" x14ac:dyDescent="0.25">
      <c r="A73" s="68"/>
      <c r="B73" s="68"/>
      <c r="C73" s="68">
        <v>43</v>
      </c>
      <c r="D73" s="17" t="s">
        <v>48</v>
      </c>
      <c r="E73" s="50">
        <v>32939.019999999997</v>
      </c>
      <c r="F73" s="50">
        <v>23000</v>
      </c>
      <c r="G73" s="50">
        <v>35000</v>
      </c>
      <c r="H73" s="50">
        <v>34000</v>
      </c>
      <c r="I73" s="50">
        <v>33000</v>
      </c>
    </row>
    <row r="74" spans="1:9" x14ac:dyDescent="0.25">
      <c r="A74" s="68"/>
      <c r="B74" s="68"/>
      <c r="C74" s="13">
        <v>52</v>
      </c>
      <c r="D74" s="13" t="s">
        <v>53</v>
      </c>
      <c r="E74" s="50">
        <v>50537.11</v>
      </c>
      <c r="F74" s="50">
        <v>66500</v>
      </c>
      <c r="G74" s="50">
        <v>11800</v>
      </c>
      <c r="H74" s="50">
        <v>12800</v>
      </c>
      <c r="I74" s="50">
        <v>13800</v>
      </c>
    </row>
    <row r="75" spans="1:9" x14ac:dyDescent="0.25">
      <c r="A75" s="50"/>
      <c r="B75" s="50"/>
      <c r="C75" s="71">
        <v>61</v>
      </c>
      <c r="D75" s="72" t="s">
        <v>60</v>
      </c>
      <c r="E75" s="50">
        <v>5800</v>
      </c>
      <c r="F75" s="50">
        <v>0</v>
      </c>
      <c r="G75" s="50">
        <v>0</v>
      </c>
      <c r="H75" s="50">
        <v>0</v>
      </c>
      <c r="I75" s="50">
        <v>0</v>
      </c>
    </row>
  </sheetData>
  <mergeCells count="5">
    <mergeCell ref="A7:I7"/>
    <mergeCell ref="A34:I34"/>
    <mergeCell ref="A1:I1"/>
    <mergeCell ref="A3:I3"/>
    <mergeCell ref="A5:I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2"/>
  <sheetViews>
    <sheetView workbookViewId="0">
      <selection activeCell="D28" sqref="D28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75" t="s">
        <v>99</v>
      </c>
      <c r="B1" s="75"/>
      <c r="C1" s="75"/>
      <c r="D1" s="75"/>
      <c r="E1" s="75"/>
      <c r="F1" s="75"/>
    </row>
    <row r="2" spans="1:6" ht="18" customHeight="1" x14ac:dyDescent="0.25">
      <c r="A2" s="5"/>
      <c r="B2" s="5"/>
      <c r="C2" s="5"/>
      <c r="D2" s="5"/>
      <c r="E2" s="5"/>
      <c r="F2" s="5"/>
    </row>
    <row r="3" spans="1:6" ht="15.75" x14ac:dyDescent="0.25">
      <c r="A3" s="75" t="s">
        <v>33</v>
      </c>
      <c r="B3" s="75"/>
      <c r="C3" s="75"/>
      <c r="D3" s="75"/>
      <c r="E3" s="77"/>
      <c r="F3" s="77"/>
    </row>
    <row r="4" spans="1:6" ht="18" x14ac:dyDescent="0.25">
      <c r="A4" s="5"/>
      <c r="B4" s="5"/>
      <c r="C4" s="5"/>
      <c r="D4" s="5"/>
      <c r="E4" s="6"/>
      <c r="F4" s="6"/>
    </row>
    <row r="5" spans="1:6" ht="18" customHeight="1" x14ac:dyDescent="0.25">
      <c r="A5" s="75" t="s">
        <v>13</v>
      </c>
      <c r="B5" s="76"/>
      <c r="C5" s="76"/>
      <c r="D5" s="76"/>
      <c r="E5" s="76"/>
      <c r="F5" s="76"/>
    </row>
    <row r="6" spans="1:6" ht="18" x14ac:dyDescent="0.25">
      <c r="A6" s="5"/>
      <c r="B6" s="5"/>
      <c r="C6" s="5"/>
      <c r="D6" s="5"/>
      <c r="E6" s="6"/>
      <c r="F6" s="6"/>
    </row>
    <row r="7" spans="1:6" ht="15.75" x14ac:dyDescent="0.25">
      <c r="A7" s="75" t="s">
        <v>26</v>
      </c>
      <c r="B7" s="96"/>
      <c r="C7" s="96"/>
      <c r="D7" s="96"/>
      <c r="E7" s="96"/>
      <c r="F7" s="96"/>
    </row>
    <row r="8" spans="1:6" ht="18" x14ac:dyDescent="0.25">
      <c r="A8" s="5"/>
      <c r="B8" s="5"/>
      <c r="C8" s="5"/>
      <c r="D8" s="5"/>
      <c r="E8" s="6"/>
      <c r="F8" s="6"/>
    </row>
    <row r="9" spans="1:6" ht="25.5" x14ac:dyDescent="0.25">
      <c r="A9" s="22" t="s">
        <v>27</v>
      </c>
      <c r="B9" s="21" t="s">
        <v>100</v>
      </c>
      <c r="C9" s="22" t="s">
        <v>101</v>
      </c>
      <c r="D9" s="22" t="s">
        <v>102</v>
      </c>
      <c r="E9" s="22" t="s">
        <v>103</v>
      </c>
      <c r="F9" s="22" t="s">
        <v>106</v>
      </c>
    </row>
    <row r="10" spans="1:6" ht="15.75" customHeight="1" x14ac:dyDescent="0.25">
      <c r="A10" s="11" t="s">
        <v>28</v>
      </c>
      <c r="B10" s="49">
        <v>3399582.08</v>
      </c>
      <c r="C10" s="56">
        <v>4385950</v>
      </c>
      <c r="D10" s="56">
        <v>4420700</v>
      </c>
      <c r="E10" s="46">
        <v>4324900</v>
      </c>
      <c r="F10" s="46">
        <v>4389300</v>
      </c>
    </row>
    <row r="11" spans="1:6" ht="15.75" customHeight="1" x14ac:dyDescent="0.25">
      <c r="A11" s="11" t="s">
        <v>63</v>
      </c>
      <c r="B11" s="49">
        <v>3399582.08</v>
      </c>
      <c r="C11" s="56">
        <v>4385950</v>
      </c>
      <c r="D11" s="56">
        <v>4420700</v>
      </c>
      <c r="E11" s="46">
        <v>4324900</v>
      </c>
      <c r="F11" s="46">
        <v>4389300</v>
      </c>
    </row>
    <row r="12" spans="1:6" x14ac:dyDescent="0.25">
      <c r="A12" s="17" t="s">
        <v>64</v>
      </c>
      <c r="B12" s="49">
        <v>3399582.08</v>
      </c>
      <c r="C12" s="56">
        <v>4385950</v>
      </c>
      <c r="D12" s="56">
        <v>4420700</v>
      </c>
      <c r="E12" s="46">
        <v>4324900</v>
      </c>
      <c r="F12" s="46">
        <v>4389300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4"/>
  <sheetViews>
    <sheetView workbookViewId="0">
      <selection activeCell="G23" sqref="G2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75" t="s">
        <v>99</v>
      </c>
      <c r="B1" s="75"/>
      <c r="C1" s="75"/>
      <c r="D1" s="75"/>
      <c r="E1" s="75"/>
      <c r="F1" s="75"/>
      <c r="G1" s="75"/>
      <c r="H1" s="75"/>
      <c r="I1" s="75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75" t="s">
        <v>33</v>
      </c>
      <c r="B3" s="75"/>
      <c r="C3" s="75"/>
      <c r="D3" s="75"/>
      <c r="E3" s="75"/>
      <c r="F3" s="75"/>
      <c r="G3" s="75"/>
      <c r="H3" s="77"/>
      <c r="I3" s="77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25">
      <c r="A5" s="75" t="s">
        <v>29</v>
      </c>
      <c r="B5" s="76"/>
      <c r="C5" s="76"/>
      <c r="D5" s="76"/>
      <c r="E5" s="76"/>
      <c r="F5" s="76"/>
      <c r="G5" s="76"/>
      <c r="H5" s="76"/>
      <c r="I5" s="76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25.5" x14ac:dyDescent="0.25">
      <c r="A7" s="22" t="s">
        <v>14</v>
      </c>
      <c r="B7" s="21" t="s">
        <v>15</v>
      </c>
      <c r="C7" s="21" t="s">
        <v>16</v>
      </c>
      <c r="D7" s="21" t="s">
        <v>51</v>
      </c>
      <c r="E7" s="21" t="s">
        <v>100</v>
      </c>
      <c r="F7" s="22" t="s">
        <v>101</v>
      </c>
      <c r="G7" s="22" t="s">
        <v>102</v>
      </c>
      <c r="H7" s="22" t="s">
        <v>103</v>
      </c>
      <c r="I7" s="22" t="s">
        <v>106</v>
      </c>
    </row>
    <row r="8" spans="1:9" ht="25.5" x14ac:dyDescent="0.25">
      <c r="A8" s="11">
        <v>8</v>
      </c>
      <c r="B8" s="11"/>
      <c r="C8" s="11"/>
      <c r="D8" s="11" t="s">
        <v>30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</row>
    <row r="9" spans="1:9" x14ac:dyDescent="0.25">
      <c r="A9" s="11"/>
      <c r="B9" s="16">
        <v>84</v>
      </c>
      <c r="C9" s="16"/>
      <c r="D9" s="16" t="s">
        <v>37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</row>
    <row r="10" spans="1:9" ht="25.5" x14ac:dyDescent="0.25">
      <c r="A10" s="12"/>
      <c r="B10" s="12"/>
      <c r="C10" s="13">
        <v>81</v>
      </c>
      <c r="D10" s="17" t="s">
        <v>38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</row>
    <row r="11" spans="1:9" ht="25.5" x14ac:dyDescent="0.25">
      <c r="A11" s="14">
        <v>5</v>
      </c>
      <c r="B11" s="15"/>
      <c r="C11" s="15"/>
      <c r="D11" s="27" t="s">
        <v>31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</row>
    <row r="12" spans="1:9" ht="25.5" x14ac:dyDescent="0.25">
      <c r="A12" s="16"/>
      <c r="B12" s="16">
        <v>54</v>
      </c>
      <c r="C12" s="16"/>
      <c r="D12" s="28" t="s">
        <v>39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</row>
    <row r="13" spans="1:9" x14ac:dyDescent="0.25">
      <c r="A13" s="16"/>
      <c r="B13" s="16"/>
      <c r="C13" s="13">
        <v>11</v>
      </c>
      <c r="D13" s="13" t="s">
        <v>18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</row>
    <row r="14" spans="1:9" x14ac:dyDescent="0.25">
      <c r="A14" s="16"/>
      <c r="B14" s="16"/>
      <c r="C14" s="13">
        <v>31</v>
      </c>
      <c r="D14" s="13" t="s">
        <v>40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62"/>
  <sheetViews>
    <sheetView workbookViewId="0">
      <selection activeCell="M15" sqref="M1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9" ht="42" customHeight="1" x14ac:dyDescent="0.25">
      <c r="A1" s="75" t="s">
        <v>99</v>
      </c>
      <c r="B1" s="75"/>
      <c r="C1" s="75"/>
      <c r="D1" s="75"/>
      <c r="E1" s="75"/>
      <c r="F1" s="75"/>
      <c r="G1" s="75"/>
      <c r="H1" s="75"/>
      <c r="I1" s="75"/>
    </row>
    <row r="2" spans="1:9" ht="18" x14ac:dyDescent="0.25">
      <c r="A2" s="5"/>
      <c r="B2" s="5"/>
      <c r="C2" s="5"/>
      <c r="D2" s="5"/>
      <c r="E2" s="5"/>
      <c r="F2" s="5"/>
      <c r="G2" s="5"/>
      <c r="H2" s="6"/>
      <c r="I2" s="6"/>
    </row>
    <row r="3" spans="1:9" ht="18" customHeight="1" x14ac:dyDescent="0.25">
      <c r="A3" s="75" t="s">
        <v>32</v>
      </c>
      <c r="B3" s="76"/>
      <c r="C3" s="76"/>
      <c r="D3" s="76"/>
      <c r="E3" s="76"/>
      <c r="F3" s="76"/>
      <c r="G3" s="76"/>
      <c r="H3" s="76"/>
      <c r="I3" s="76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25.5" x14ac:dyDescent="0.25">
      <c r="A5" s="109" t="s">
        <v>34</v>
      </c>
      <c r="B5" s="110"/>
      <c r="C5" s="111"/>
      <c r="D5" s="21" t="s">
        <v>35</v>
      </c>
      <c r="E5" s="21" t="s">
        <v>100</v>
      </c>
      <c r="F5" s="22" t="s">
        <v>101</v>
      </c>
      <c r="G5" s="22" t="s">
        <v>102</v>
      </c>
      <c r="H5" s="22" t="s">
        <v>103</v>
      </c>
      <c r="I5" s="22" t="s">
        <v>106</v>
      </c>
    </row>
    <row r="6" spans="1:9" ht="25.5" x14ac:dyDescent="0.25">
      <c r="A6" s="106" t="s">
        <v>65</v>
      </c>
      <c r="B6" s="107"/>
      <c r="C6" s="108"/>
      <c r="D6" s="58" t="s">
        <v>66</v>
      </c>
      <c r="E6" s="56">
        <f>E7+E44+E53+E64+E76+E84+E88+E98+E120+E127+E154+E131+E146+E139</f>
        <v>3399582.0799999996</v>
      </c>
      <c r="F6" s="56">
        <v>4385950</v>
      </c>
      <c r="G6" s="56">
        <f>G7+G44+G53+G64+G76+G84+G88+G98+G120+G127+G154+G131+G146+G139</f>
        <v>4420700</v>
      </c>
      <c r="H6" s="56">
        <f>H7+H44+H53+H64+H76+H84+H88+H98+H120+H127+H154+H131+H146+H139</f>
        <v>4324900</v>
      </c>
      <c r="I6" s="56">
        <f>I7+I44+I53+I64+I76+I84+I88+I98+I120+I127+I154+I131+I146+I139</f>
        <v>4389300</v>
      </c>
    </row>
    <row r="7" spans="1:9" ht="25.5" x14ac:dyDescent="0.25">
      <c r="A7" s="106" t="s">
        <v>67</v>
      </c>
      <c r="B7" s="107"/>
      <c r="C7" s="108"/>
      <c r="D7" s="58" t="s">
        <v>68</v>
      </c>
      <c r="E7" s="56">
        <f>E8+E11+E15+E19+E22+E27+E31+E39+E35</f>
        <v>2620092.0799999996</v>
      </c>
      <c r="F7" s="56">
        <f t="shared" ref="F7:I7" si="0">F8+F11+F15+F19+F22+F27+F31+F39+F35</f>
        <v>3327100</v>
      </c>
      <c r="G7" s="56">
        <f t="shared" si="0"/>
        <v>3268500</v>
      </c>
      <c r="H7" s="56">
        <f t="shared" si="0"/>
        <v>3186800</v>
      </c>
      <c r="I7" s="56">
        <f t="shared" si="0"/>
        <v>3255000</v>
      </c>
    </row>
    <row r="8" spans="1:9" x14ac:dyDescent="0.25">
      <c r="A8" s="103" t="s">
        <v>69</v>
      </c>
      <c r="B8" s="104"/>
      <c r="C8" s="105"/>
      <c r="D8" s="59" t="s">
        <v>18</v>
      </c>
      <c r="E8" s="60">
        <f>E9+0</f>
        <v>77217.37</v>
      </c>
      <c r="F8" s="60">
        <f t="shared" ref="F8:I9" si="1">F9+0</f>
        <v>48000</v>
      </c>
      <c r="G8" s="60">
        <f t="shared" si="1"/>
        <v>46400</v>
      </c>
      <c r="H8" s="60">
        <f t="shared" si="1"/>
        <v>45400</v>
      </c>
      <c r="I8" s="60">
        <f t="shared" si="1"/>
        <v>45200</v>
      </c>
    </row>
    <row r="9" spans="1:9" x14ac:dyDescent="0.25">
      <c r="A9" s="100">
        <v>3</v>
      </c>
      <c r="B9" s="101"/>
      <c r="C9" s="102"/>
      <c r="D9" s="61" t="s">
        <v>22</v>
      </c>
      <c r="E9" s="60">
        <f>E10+0</f>
        <v>77217.37</v>
      </c>
      <c r="F9" s="60">
        <f t="shared" si="1"/>
        <v>48000</v>
      </c>
      <c r="G9" s="60">
        <f t="shared" si="1"/>
        <v>46400</v>
      </c>
      <c r="H9" s="60">
        <f t="shared" si="1"/>
        <v>45400</v>
      </c>
      <c r="I9" s="60">
        <f t="shared" si="1"/>
        <v>45200</v>
      </c>
    </row>
    <row r="10" spans="1:9" x14ac:dyDescent="0.25">
      <c r="A10" s="97">
        <v>32</v>
      </c>
      <c r="B10" s="98"/>
      <c r="C10" s="99"/>
      <c r="D10" s="61" t="s">
        <v>36</v>
      </c>
      <c r="E10" s="57">
        <v>77217.37</v>
      </c>
      <c r="F10" s="60">
        <v>48000</v>
      </c>
      <c r="G10" s="57">
        <v>46400</v>
      </c>
      <c r="H10" s="60">
        <v>45400</v>
      </c>
      <c r="I10" s="57">
        <v>45200</v>
      </c>
    </row>
    <row r="11" spans="1:9" ht="25.5" x14ac:dyDescent="0.25">
      <c r="A11" s="103" t="s">
        <v>70</v>
      </c>
      <c r="B11" s="104"/>
      <c r="C11" s="105"/>
      <c r="D11" s="59" t="s">
        <v>58</v>
      </c>
      <c r="E11" s="57">
        <f>E12+0</f>
        <v>168285.7</v>
      </c>
      <c r="F11" s="57">
        <f t="shared" ref="F11:I11" si="2">F12+0</f>
        <v>181400</v>
      </c>
      <c r="G11" s="57">
        <f t="shared" si="2"/>
        <v>137400</v>
      </c>
      <c r="H11" s="57">
        <f t="shared" si="2"/>
        <v>137400</v>
      </c>
      <c r="I11" s="57">
        <f t="shared" si="2"/>
        <v>137400</v>
      </c>
    </row>
    <row r="12" spans="1:9" x14ac:dyDescent="0.25">
      <c r="A12" s="62">
        <v>3</v>
      </c>
      <c r="B12" s="63"/>
      <c r="C12" s="64"/>
      <c r="D12" s="61" t="s">
        <v>22</v>
      </c>
      <c r="E12" s="57">
        <f t="shared" ref="E12:I12" si="3">E13+E14</f>
        <v>168285.7</v>
      </c>
      <c r="F12" s="57">
        <f t="shared" si="3"/>
        <v>181400</v>
      </c>
      <c r="G12" s="57">
        <f t="shared" si="3"/>
        <v>137400</v>
      </c>
      <c r="H12" s="57">
        <f t="shared" si="3"/>
        <v>137400</v>
      </c>
      <c r="I12" s="57">
        <f t="shared" si="3"/>
        <v>137400</v>
      </c>
    </row>
    <row r="13" spans="1:9" x14ac:dyDescent="0.25">
      <c r="A13" s="62">
        <v>32</v>
      </c>
      <c r="B13" s="63"/>
      <c r="C13" s="64"/>
      <c r="D13" s="61" t="s">
        <v>36</v>
      </c>
      <c r="E13" s="60">
        <v>166243.04</v>
      </c>
      <c r="F13" s="60">
        <v>179900</v>
      </c>
      <c r="G13" s="60">
        <v>136700</v>
      </c>
      <c r="H13" s="60">
        <v>136700</v>
      </c>
      <c r="I13" s="60">
        <v>136700</v>
      </c>
    </row>
    <row r="14" spans="1:9" x14ac:dyDescent="0.25">
      <c r="A14" s="62">
        <v>34</v>
      </c>
      <c r="B14" s="63"/>
      <c r="C14" s="64"/>
      <c r="D14" s="61" t="s">
        <v>61</v>
      </c>
      <c r="E14" s="57">
        <v>2042.66</v>
      </c>
      <c r="F14" s="60">
        <v>1500</v>
      </c>
      <c r="G14" s="57">
        <v>700</v>
      </c>
      <c r="H14" s="60">
        <v>700</v>
      </c>
      <c r="I14" s="57">
        <v>700</v>
      </c>
    </row>
    <row r="15" spans="1:9" x14ac:dyDescent="0.25">
      <c r="A15" s="103" t="s">
        <v>71</v>
      </c>
      <c r="B15" s="104"/>
      <c r="C15" s="105"/>
      <c r="D15" s="59" t="s">
        <v>40</v>
      </c>
      <c r="E15" s="57">
        <f t="shared" ref="E15:I15" si="4">E16+0</f>
        <v>21903.41</v>
      </c>
      <c r="F15" s="57">
        <f t="shared" si="4"/>
        <v>31300</v>
      </c>
      <c r="G15" s="57">
        <f t="shared" si="4"/>
        <v>30200</v>
      </c>
      <c r="H15" s="57">
        <f t="shared" si="4"/>
        <v>28600</v>
      </c>
      <c r="I15" s="57">
        <f t="shared" si="4"/>
        <v>27000</v>
      </c>
    </row>
    <row r="16" spans="1:9" x14ac:dyDescent="0.25">
      <c r="A16" s="62">
        <v>3</v>
      </c>
      <c r="B16" s="63"/>
      <c r="C16" s="64"/>
      <c r="D16" s="61" t="s">
        <v>22</v>
      </c>
      <c r="E16" s="57">
        <f t="shared" ref="E16:I16" si="5">E17+E18</f>
        <v>21903.41</v>
      </c>
      <c r="F16" s="57">
        <f t="shared" si="5"/>
        <v>31300</v>
      </c>
      <c r="G16" s="57">
        <f t="shared" si="5"/>
        <v>30200</v>
      </c>
      <c r="H16" s="57">
        <f t="shared" si="5"/>
        <v>28600</v>
      </c>
      <c r="I16" s="57">
        <f t="shared" si="5"/>
        <v>27000</v>
      </c>
    </row>
    <row r="17" spans="1:9" x14ac:dyDescent="0.25">
      <c r="A17" s="62">
        <v>32</v>
      </c>
      <c r="B17" s="63"/>
      <c r="C17" s="64"/>
      <c r="D17" s="61" t="s">
        <v>36</v>
      </c>
      <c r="E17" s="60">
        <v>21903.41</v>
      </c>
      <c r="F17" s="60">
        <v>30300</v>
      </c>
      <c r="G17" s="60">
        <v>30200</v>
      </c>
      <c r="H17" s="60">
        <v>28600</v>
      </c>
      <c r="I17" s="60">
        <v>27000</v>
      </c>
    </row>
    <row r="18" spans="1:9" x14ac:dyDescent="0.25">
      <c r="A18" s="62">
        <v>34</v>
      </c>
      <c r="B18" s="63"/>
      <c r="C18" s="64"/>
      <c r="D18" s="61" t="s">
        <v>61</v>
      </c>
      <c r="E18" s="60">
        <v>0</v>
      </c>
      <c r="F18" s="60">
        <v>1000</v>
      </c>
      <c r="G18" s="60">
        <v>0</v>
      </c>
      <c r="H18" s="60">
        <v>0</v>
      </c>
      <c r="I18" s="60">
        <v>0</v>
      </c>
    </row>
    <row r="19" spans="1:9" ht="25.5" x14ac:dyDescent="0.25">
      <c r="A19" s="103" t="s">
        <v>72</v>
      </c>
      <c r="B19" s="104"/>
      <c r="C19" s="105"/>
      <c r="D19" s="59" t="s">
        <v>48</v>
      </c>
      <c r="E19" s="60">
        <f>E20+0</f>
        <v>45196.23</v>
      </c>
      <c r="F19" s="60">
        <f t="shared" ref="F19:I20" si="6">F20+0</f>
        <v>94600</v>
      </c>
      <c r="G19" s="60">
        <f t="shared" si="6"/>
        <v>85000</v>
      </c>
      <c r="H19" s="60">
        <f t="shared" si="6"/>
        <v>82600</v>
      </c>
      <c r="I19" s="60">
        <f t="shared" si="6"/>
        <v>81600</v>
      </c>
    </row>
    <row r="20" spans="1:9" x14ac:dyDescent="0.25">
      <c r="A20" s="62">
        <v>3</v>
      </c>
      <c r="B20" s="63"/>
      <c r="C20" s="64"/>
      <c r="D20" s="61" t="s">
        <v>22</v>
      </c>
      <c r="E20" s="60">
        <f>E21+0</f>
        <v>45196.23</v>
      </c>
      <c r="F20" s="60">
        <f t="shared" si="6"/>
        <v>94600</v>
      </c>
      <c r="G20" s="60">
        <f t="shared" si="6"/>
        <v>85000</v>
      </c>
      <c r="H20" s="60">
        <f t="shared" si="6"/>
        <v>82600</v>
      </c>
      <c r="I20" s="60">
        <f t="shared" si="6"/>
        <v>81600</v>
      </c>
    </row>
    <row r="21" spans="1:9" x14ac:dyDescent="0.25">
      <c r="A21" s="62">
        <v>32</v>
      </c>
      <c r="B21" s="63"/>
      <c r="C21" s="64"/>
      <c r="D21" s="61" t="s">
        <v>36</v>
      </c>
      <c r="E21" s="60">
        <v>45196.23</v>
      </c>
      <c r="F21" s="60">
        <v>94600</v>
      </c>
      <c r="G21" s="60">
        <v>85000</v>
      </c>
      <c r="H21" s="60">
        <v>82600</v>
      </c>
      <c r="I21" s="60">
        <v>81600</v>
      </c>
    </row>
    <row r="22" spans="1:9" ht="25.5" x14ac:dyDescent="0.25">
      <c r="A22" s="103" t="s">
        <v>73</v>
      </c>
      <c r="B22" s="104"/>
      <c r="C22" s="105"/>
      <c r="D22" s="59" t="s">
        <v>52</v>
      </c>
      <c r="E22" s="60">
        <f>E23+0</f>
        <v>3448.76</v>
      </c>
      <c r="F22" s="60">
        <f t="shared" ref="F22:I22" si="7">F23+0</f>
        <v>6000</v>
      </c>
      <c r="G22" s="60">
        <f t="shared" si="7"/>
        <v>18000</v>
      </c>
      <c r="H22" s="60">
        <f t="shared" si="7"/>
        <v>0</v>
      </c>
      <c r="I22" s="60">
        <f t="shared" si="7"/>
        <v>0</v>
      </c>
    </row>
    <row r="23" spans="1:9" x14ac:dyDescent="0.25">
      <c r="A23" s="62">
        <v>3</v>
      </c>
      <c r="B23" s="63"/>
      <c r="C23" s="64"/>
      <c r="D23" s="61" t="s">
        <v>22</v>
      </c>
      <c r="E23" s="60">
        <f>E24+E25</f>
        <v>3448.76</v>
      </c>
      <c r="F23" s="60">
        <f t="shared" ref="F23:I23" si="8">F24+F25</f>
        <v>6000</v>
      </c>
      <c r="G23" s="60">
        <f t="shared" si="8"/>
        <v>18000</v>
      </c>
      <c r="H23" s="60">
        <f t="shared" si="8"/>
        <v>0</v>
      </c>
      <c r="I23" s="60">
        <f t="shared" si="8"/>
        <v>0</v>
      </c>
    </row>
    <row r="24" spans="1:9" x14ac:dyDescent="0.25">
      <c r="A24" s="97">
        <v>31</v>
      </c>
      <c r="B24" s="98"/>
      <c r="C24" s="99"/>
      <c r="D24" s="61" t="s">
        <v>23</v>
      </c>
      <c r="E24" s="60">
        <v>700</v>
      </c>
      <c r="F24" s="60">
        <v>0</v>
      </c>
      <c r="G24" s="60">
        <v>5000</v>
      </c>
      <c r="H24" s="60">
        <v>0</v>
      </c>
      <c r="I24" s="60">
        <v>0</v>
      </c>
    </row>
    <row r="25" spans="1:9" x14ac:dyDescent="0.25">
      <c r="A25" s="62">
        <v>32</v>
      </c>
      <c r="B25" s="63"/>
      <c r="C25" s="64"/>
      <c r="D25" s="61" t="s">
        <v>36</v>
      </c>
      <c r="E25" s="57">
        <v>2748.76</v>
      </c>
      <c r="F25" s="60">
        <v>6000</v>
      </c>
      <c r="G25" s="57">
        <v>13000</v>
      </c>
      <c r="H25" s="60">
        <v>0</v>
      </c>
      <c r="I25" s="57">
        <v>0</v>
      </c>
    </row>
    <row r="26" spans="1:9" x14ac:dyDescent="0.25">
      <c r="A26" s="103" t="s">
        <v>82</v>
      </c>
      <c r="B26" s="104"/>
      <c r="C26" s="105"/>
      <c r="D26" s="59" t="s">
        <v>53</v>
      </c>
      <c r="E26" s="57">
        <f t="shared" ref="E26:I26" si="9">E27+0</f>
        <v>2276518.8899999997</v>
      </c>
      <c r="F26" s="57">
        <f t="shared" si="9"/>
        <v>2955900</v>
      </c>
      <c r="G26" s="57">
        <f t="shared" si="9"/>
        <v>2951500</v>
      </c>
      <c r="H26" s="57">
        <f t="shared" si="9"/>
        <v>2892800</v>
      </c>
      <c r="I26" s="57">
        <f t="shared" si="9"/>
        <v>2963800</v>
      </c>
    </row>
    <row r="27" spans="1:9" x14ac:dyDescent="0.25">
      <c r="A27" s="62">
        <v>3</v>
      </c>
      <c r="B27" s="63"/>
      <c r="C27" s="64"/>
      <c r="D27" s="61" t="s">
        <v>22</v>
      </c>
      <c r="E27" s="57">
        <f t="shared" ref="E27:I27" si="10">E28+E29+E30</f>
        <v>2276518.8899999997</v>
      </c>
      <c r="F27" s="57">
        <f t="shared" si="10"/>
        <v>2955900</v>
      </c>
      <c r="G27" s="57">
        <f t="shared" si="10"/>
        <v>2951500</v>
      </c>
      <c r="H27" s="57">
        <f t="shared" si="10"/>
        <v>2892800</v>
      </c>
      <c r="I27" s="57">
        <f t="shared" si="10"/>
        <v>2963800</v>
      </c>
    </row>
    <row r="28" spans="1:9" x14ac:dyDescent="0.25">
      <c r="A28" s="97">
        <v>31</v>
      </c>
      <c r="B28" s="98"/>
      <c r="C28" s="99"/>
      <c r="D28" s="61" t="s">
        <v>23</v>
      </c>
      <c r="E28" s="60">
        <v>2221841.71</v>
      </c>
      <c r="F28" s="60">
        <v>2890100</v>
      </c>
      <c r="G28" s="60">
        <v>2890000</v>
      </c>
      <c r="H28" s="60">
        <v>2831000</v>
      </c>
      <c r="I28" s="60">
        <v>2902000</v>
      </c>
    </row>
    <row r="29" spans="1:9" x14ac:dyDescent="0.25">
      <c r="A29" s="62">
        <v>32</v>
      </c>
      <c r="B29" s="63"/>
      <c r="C29" s="64"/>
      <c r="D29" s="61" t="s">
        <v>36</v>
      </c>
      <c r="E29" s="57">
        <v>54008.88</v>
      </c>
      <c r="F29" s="60">
        <v>65100</v>
      </c>
      <c r="G29" s="57">
        <v>61500</v>
      </c>
      <c r="H29" s="60">
        <v>61800</v>
      </c>
      <c r="I29" s="57">
        <v>61800</v>
      </c>
    </row>
    <row r="30" spans="1:9" x14ac:dyDescent="0.25">
      <c r="A30" s="62">
        <v>34</v>
      </c>
      <c r="B30" s="63"/>
      <c r="C30" s="64"/>
      <c r="D30" s="61" t="s">
        <v>61</v>
      </c>
      <c r="E30" s="60">
        <v>668.3</v>
      </c>
      <c r="F30" s="60">
        <v>700</v>
      </c>
      <c r="G30" s="60">
        <v>0</v>
      </c>
      <c r="H30" s="60">
        <v>0</v>
      </c>
      <c r="I30" s="60">
        <v>0</v>
      </c>
    </row>
    <row r="31" spans="1:9" ht="25.5" x14ac:dyDescent="0.25">
      <c r="A31" s="103" t="s">
        <v>74</v>
      </c>
      <c r="B31" s="104"/>
      <c r="C31" s="105"/>
      <c r="D31" s="59" t="s">
        <v>54</v>
      </c>
      <c r="E31" s="57">
        <f t="shared" ref="E31:I31" si="11">E32+0</f>
        <v>18046.810000000001</v>
      </c>
      <c r="F31" s="57">
        <f t="shared" si="11"/>
        <v>9900</v>
      </c>
      <c r="G31" s="57">
        <f t="shared" si="11"/>
        <v>0</v>
      </c>
      <c r="H31" s="57">
        <f t="shared" si="11"/>
        <v>0</v>
      </c>
      <c r="I31" s="57">
        <f t="shared" si="11"/>
        <v>0</v>
      </c>
    </row>
    <row r="32" spans="1:9" x14ac:dyDescent="0.25">
      <c r="A32" s="62">
        <v>3</v>
      </c>
      <c r="B32" s="63"/>
      <c r="C32" s="64"/>
      <c r="D32" s="61" t="s">
        <v>22</v>
      </c>
      <c r="E32" s="57">
        <f t="shared" ref="E32:I32" si="12">E33+E34</f>
        <v>18046.810000000001</v>
      </c>
      <c r="F32" s="57">
        <f t="shared" si="12"/>
        <v>9900</v>
      </c>
      <c r="G32" s="57">
        <f t="shared" si="12"/>
        <v>0</v>
      </c>
      <c r="H32" s="57">
        <f t="shared" si="12"/>
        <v>0</v>
      </c>
      <c r="I32" s="57">
        <f t="shared" si="12"/>
        <v>0</v>
      </c>
    </row>
    <row r="33" spans="1:9" x14ac:dyDescent="0.25">
      <c r="A33" s="97">
        <v>31</v>
      </c>
      <c r="B33" s="98"/>
      <c r="C33" s="99"/>
      <c r="D33" s="61" t="s">
        <v>23</v>
      </c>
      <c r="E33" s="60">
        <v>17558</v>
      </c>
      <c r="F33" s="60">
        <v>9300</v>
      </c>
      <c r="G33" s="60">
        <v>0</v>
      </c>
      <c r="H33" s="60">
        <v>0</v>
      </c>
      <c r="I33" s="60">
        <v>0</v>
      </c>
    </row>
    <row r="34" spans="1:9" x14ac:dyDescent="0.25">
      <c r="A34" s="62">
        <v>32</v>
      </c>
      <c r="B34" s="63"/>
      <c r="C34" s="64"/>
      <c r="D34" s="61" t="s">
        <v>36</v>
      </c>
      <c r="E34" s="60">
        <v>488.81</v>
      </c>
      <c r="F34" s="60">
        <v>600</v>
      </c>
      <c r="G34" s="60">
        <v>0</v>
      </c>
      <c r="H34" s="60">
        <v>0</v>
      </c>
      <c r="I34" s="60">
        <v>0</v>
      </c>
    </row>
    <row r="35" spans="1:9" ht="25.5" x14ac:dyDescent="0.25">
      <c r="A35" s="103" t="s">
        <v>75</v>
      </c>
      <c r="B35" s="104"/>
      <c r="C35" s="105"/>
      <c r="D35" s="59" t="s">
        <v>55</v>
      </c>
      <c r="E35" s="57">
        <f t="shared" ref="E35:I35" si="13">E36+0</f>
        <v>3674.91</v>
      </c>
      <c r="F35" s="57">
        <f t="shared" si="13"/>
        <v>0</v>
      </c>
      <c r="G35" s="57">
        <f t="shared" si="13"/>
        <v>0</v>
      </c>
      <c r="H35" s="57">
        <f t="shared" si="13"/>
        <v>0</v>
      </c>
      <c r="I35" s="57">
        <f t="shared" si="13"/>
        <v>0</v>
      </c>
    </row>
    <row r="36" spans="1:9" x14ac:dyDescent="0.25">
      <c r="A36" s="62">
        <v>3</v>
      </c>
      <c r="B36" s="63"/>
      <c r="C36" s="64"/>
      <c r="D36" s="61" t="s">
        <v>22</v>
      </c>
      <c r="E36" s="57">
        <f>E38+E37</f>
        <v>3674.91</v>
      </c>
      <c r="F36" s="57">
        <f t="shared" ref="F36:I36" si="14">F38+F37</f>
        <v>0</v>
      </c>
      <c r="G36" s="57">
        <f t="shared" si="14"/>
        <v>0</v>
      </c>
      <c r="H36" s="57">
        <f t="shared" si="14"/>
        <v>0</v>
      </c>
      <c r="I36" s="57">
        <f t="shared" si="14"/>
        <v>0</v>
      </c>
    </row>
    <row r="37" spans="1:9" x14ac:dyDescent="0.25">
      <c r="A37" s="97">
        <v>31</v>
      </c>
      <c r="B37" s="98"/>
      <c r="C37" s="99"/>
      <c r="D37" s="61" t="s">
        <v>23</v>
      </c>
      <c r="E37" s="60">
        <v>3674.91</v>
      </c>
      <c r="F37" s="60">
        <v>0</v>
      </c>
      <c r="G37" s="60">
        <v>0</v>
      </c>
      <c r="H37" s="60">
        <v>0</v>
      </c>
      <c r="I37" s="60">
        <v>0</v>
      </c>
    </row>
    <row r="38" spans="1:9" x14ac:dyDescent="0.25">
      <c r="A38" s="62">
        <v>32</v>
      </c>
      <c r="B38" s="63"/>
      <c r="C38" s="64"/>
      <c r="D38" s="61" t="s">
        <v>36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</row>
    <row r="39" spans="1:9" x14ac:dyDescent="0.25">
      <c r="A39" s="103" t="s">
        <v>76</v>
      </c>
      <c r="B39" s="104"/>
      <c r="C39" s="105"/>
      <c r="D39" s="59" t="s">
        <v>60</v>
      </c>
      <c r="E39" s="57">
        <f>E40+E42</f>
        <v>5800</v>
      </c>
      <c r="F39" s="57">
        <f t="shared" ref="F39:I39" si="15">F40+F42</f>
        <v>0</v>
      </c>
      <c r="G39" s="57">
        <f t="shared" si="15"/>
        <v>0</v>
      </c>
      <c r="H39" s="57">
        <f t="shared" si="15"/>
        <v>0</v>
      </c>
      <c r="I39" s="57">
        <f t="shared" si="15"/>
        <v>0</v>
      </c>
    </row>
    <row r="40" spans="1:9" x14ac:dyDescent="0.25">
      <c r="A40" s="62">
        <v>3</v>
      </c>
      <c r="B40" s="63"/>
      <c r="C40" s="64"/>
      <c r="D40" s="61" t="s">
        <v>22</v>
      </c>
      <c r="E40" s="57">
        <v>0</v>
      </c>
      <c r="F40" s="57">
        <v>0</v>
      </c>
      <c r="G40" s="57">
        <v>0</v>
      </c>
      <c r="H40" s="57">
        <v>0</v>
      </c>
      <c r="I40" s="57">
        <v>0</v>
      </c>
    </row>
    <row r="41" spans="1:9" x14ac:dyDescent="0.25">
      <c r="A41" s="62">
        <v>32</v>
      </c>
      <c r="B41" s="63"/>
      <c r="C41" s="64"/>
      <c r="D41" s="61" t="s">
        <v>36</v>
      </c>
      <c r="E41" s="57">
        <v>0</v>
      </c>
      <c r="F41" s="57">
        <v>0</v>
      </c>
      <c r="G41" s="57">
        <v>0</v>
      </c>
      <c r="H41" s="57">
        <v>0</v>
      </c>
      <c r="I41" s="57">
        <v>0</v>
      </c>
    </row>
    <row r="42" spans="1:9" ht="25.5" x14ac:dyDescent="0.25">
      <c r="A42" s="62">
        <v>4</v>
      </c>
      <c r="B42" s="63"/>
      <c r="C42" s="64"/>
      <c r="D42" s="61" t="s">
        <v>24</v>
      </c>
      <c r="E42" s="57">
        <f>E43+0</f>
        <v>5800</v>
      </c>
      <c r="F42" s="57">
        <f t="shared" ref="F42:I42" si="16">F43+0</f>
        <v>0</v>
      </c>
      <c r="G42" s="57">
        <f t="shared" si="16"/>
        <v>0</v>
      </c>
      <c r="H42" s="57">
        <f t="shared" si="16"/>
        <v>0</v>
      </c>
      <c r="I42" s="57">
        <f t="shared" si="16"/>
        <v>0</v>
      </c>
    </row>
    <row r="43" spans="1:9" ht="25.5" x14ac:dyDescent="0.25">
      <c r="A43" s="62">
        <v>42</v>
      </c>
      <c r="B43" s="63"/>
      <c r="C43" s="64"/>
      <c r="D43" s="61" t="s">
        <v>49</v>
      </c>
      <c r="E43" s="57">
        <v>5800</v>
      </c>
      <c r="F43" s="60">
        <v>0</v>
      </c>
      <c r="G43" s="57">
        <v>0</v>
      </c>
      <c r="H43" s="60">
        <v>0</v>
      </c>
      <c r="I43" s="57">
        <v>0</v>
      </c>
    </row>
    <row r="44" spans="1:9" x14ac:dyDescent="0.25">
      <c r="A44" s="106" t="s">
        <v>77</v>
      </c>
      <c r="B44" s="107"/>
      <c r="C44" s="108"/>
      <c r="D44" s="58" t="s">
        <v>78</v>
      </c>
      <c r="E44" s="56">
        <f t="shared" ref="E44:I44" si="17">E45+E49</f>
        <v>262534.97000000003</v>
      </c>
      <c r="F44" s="56">
        <f t="shared" si="17"/>
        <v>404600</v>
      </c>
      <c r="G44" s="56">
        <f t="shared" si="17"/>
        <v>427600</v>
      </c>
      <c r="H44" s="56">
        <f t="shared" si="17"/>
        <v>418200</v>
      </c>
      <c r="I44" s="56">
        <f t="shared" si="17"/>
        <v>415300</v>
      </c>
    </row>
    <row r="45" spans="1:9" x14ac:dyDescent="0.25">
      <c r="A45" s="103" t="s">
        <v>69</v>
      </c>
      <c r="B45" s="104"/>
      <c r="C45" s="105"/>
      <c r="D45" s="59" t="s">
        <v>18</v>
      </c>
      <c r="E45" s="57">
        <f t="shared" ref="E45:I45" si="18">E46+0</f>
        <v>201254.29</v>
      </c>
      <c r="F45" s="57">
        <f t="shared" si="18"/>
        <v>313600</v>
      </c>
      <c r="G45" s="57">
        <f t="shared" si="18"/>
        <v>351600</v>
      </c>
      <c r="H45" s="57">
        <f t="shared" si="18"/>
        <v>344200</v>
      </c>
      <c r="I45" s="57">
        <f t="shared" si="18"/>
        <v>342300</v>
      </c>
    </row>
    <row r="46" spans="1:9" x14ac:dyDescent="0.25">
      <c r="A46" s="100">
        <v>3</v>
      </c>
      <c r="B46" s="101"/>
      <c r="C46" s="102"/>
      <c r="D46" s="61" t="s">
        <v>22</v>
      </c>
      <c r="E46" s="57">
        <f t="shared" ref="E46:I46" si="19">E47+E48</f>
        <v>201254.29</v>
      </c>
      <c r="F46" s="57">
        <f t="shared" si="19"/>
        <v>313600</v>
      </c>
      <c r="G46" s="57">
        <f t="shared" si="19"/>
        <v>351600</v>
      </c>
      <c r="H46" s="57">
        <f t="shared" si="19"/>
        <v>344200</v>
      </c>
      <c r="I46" s="57">
        <f t="shared" si="19"/>
        <v>342300</v>
      </c>
    </row>
    <row r="47" spans="1:9" x14ac:dyDescent="0.25">
      <c r="A47" s="97">
        <v>31</v>
      </c>
      <c r="B47" s="98"/>
      <c r="C47" s="99"/>
      <c r="D47" s="61" t="s">
        <v>23</v>
      </c>
      <c r="E47" s="60">
        <v>195371.63</v>
      </c>
      <c r="F47" s="60">
        <v>308800</v>
      </c>
      <c r="G47" s="60">
        <v>344600</v>
      </c>
      <c r="H47" s="60">
        <v>337300</v>
      </c>
      <c r="I47" s="60">
        <v>335400</v>
      </c>
    </row>
    <row r="48" spans="1:9" x14ac:dyDescent="0.25">
      <c r="A48" s="97">
        <v>32</v>
      </c>
      <c r="B48" s="98"/>
      <c r="C48" s="99"/>
      <c r="D48" s="61" t="s">
        <v>36</v>
      </c>
      <c r="E48" s="57">
        <v>5882.66</v>
      </c>
      <c r="F48" s="60">
        <v>4800</v>
      </c>
      <c r="G48" s="57">
        <v>7000</v>
      </c>
      <c r="H48" s="60">
        <v>6900</v>
      </c>
      <c r="I48" s="57">
        <v>6900</v>
      </c>
    </row>
    <row r="49" spans="1:9" ht="25.5" x14ac:dyDescent="0.25">
      <c r="A49" s="103" t="s">
        <v>72</v>
      </c>
      <c r="B49" s="104"/>
      <c r="C49" s="105"/>
      <c r="D49" s="59" t="s">
        <v>48</v>
      </c>
      <c r="E49" s="57">
        <f t="shared" ref="E49:I49" si="20">E50+0</f>
        <v>61280.68</v>
      </c>
      <c r="F49" s="57">
        <f t="shared" si="20"/>
        <v>91000</v>
      </c>
      <c r="G49" s="57">
        <f t="shared" si="20"/>
        <v>76000</v>
      </c>
      <c r="H49" s="57">
        <f t="shared" si="20"/>
        <v>74000</v>
      </c>
      <c r="I49" s="57">
        <f t="shared" si="20"/>
        <v>73000</v>
      </c>
    </row>
    <row r="50" spans="1:9" x14ac:dyDescent="0.25">
      <c r="A50" s="100">
        <v>3</v>
      </c>
      <c r="B50" s="101"/>
      <c r="C50" s="102"/>
      <c r="D50" s="61" t="s">
        <v>22</v>
      </c>
      <c r="E50" s="57">
        <f t="shared" ref="E50:I50" si="21">E51+E52</f>
        <v>61280.68</v>
      </c>
      <c r="F50" s="57">
        <f t="shared" si="21"/>
        <v>91000</v>
      </c>
      <c r="G50" s="57">
        <f t="shared" si="21"/>
        <v>76000</v>
      </c>
      <c r="H50" s="57">
        <f t="shared" si="21"/>
        <v>74000</v>
      </c>
      <c r="I50" s="57">
        <f t="shared" si="21"/>
        <v>73000</v>
      </c>
    </row>
    <row r="51" spans="1:9" x14ac:dyDescent="0.25">
      <c r="A51" s="97">
        <v>31</v>
      </c>
      <c r="B51" s="98"/>
      <c r="C51" s="99"/>
      <c r="D51" s="61" t="s">
        <v>23</v>
      </c>
      <c r="E51" s="60">
        <v>61280.68</v>
      </c>
      <c r="F51" s="60">
        <v>91000</v>
      </c>
      <c r="G51" s="60">
        <v>76000</v>
      </c>
      <c r="H51" s="60">
        <v>74000</v>
      </c>
      <c r="I51" s="60">
        <v>73000</v>
      </c>
    </row>
    <row r="52" spans="1:9" x14ac:dyDescent="0.25">
      <c r="A52" s="97">
        <v>32</v>
      </c>
      <c r="B52" s="98"/>
      <c r="C52" s="99"/>
      <c r="D52" s="61" t="s">
        <v>36</v>
      </c>
      <c r="E52" s="57">
        <v>0</v>
      </c>
      <c r="F52" s="60">
        <v>0</v>
      </c>
      <c r="G52" s="57">
        <v>0</v>
      </c>
      <c r="H52" s="60">
        <v>0</v>
      </c>
      <c r="I52" s="57">
        <v>0</v>
      </c>
    </row>
    <row r="53" spans="1:9" ht="25.5" x14ac:dyDescent="0.25">
      <c r="A53" s="106" t="s">
        <v>79</v>
      </c>
      <c r="B53" s="107"/>
      <c r="C53" s="108"/>
      <c r="D53" s="58" t="s">
        <v>80</v>
      </c>
      <c r="E53" s="56">
        <f t="shared" ref="E53:I53" si="22">E54+E59</f>
        <v>175294.84</v>
      </c>
      <c r="F53" s="56">
        <f t="shared" si="22"/>
        <v>188100</v>
      </c>
      <c r="G53" s="56">
        <f t="shared" si="22"/>
        <v>193100</v>
      </c>
      <c r="H53" s="56">
        <f t="shared" si="22"/>
        <v>193100</v>
      </c>
      <c r="I53" s="56">
        <f t="shared" si="22"/>
        <v>194600</v>
      </c>
    </row>
    <row r="54" spans="1:9" x14ac:dyDescent="0.25">
      <c r="A54" s="103" t="s">
        <v>69</v>
      </c>
      <c r="B54" s="104"/>
      <c r="C54" s="105"/>
      <c r="D54" s="59" t="s">
        <v>18</v>
      </c>
      <c r="E54" s="57">
        <f>E55+0</f>
        <v>104190.56</v>
      </c>
      <c r="F54" s="57">
        <f t="shared" ref="F54:I55" si="23">F55+0</f>
        <v>93100</v>
      </c>
      <c r="G54" s="57">
        <f t="shared" si="23"/>
        <v>93100</v>
      </c>
      <c r="H54" s="57">
        <f t="shared" si="23"/>
        <v>91100</v>
      </c>
      <c r="I54" s="57">
        <f t="shared" si="23"/>
        <v>90600</v>
      </c>
    </row>
    <row r="55" spans="1:9" x14ac:dyDescent="0.25">
      <c r="A55" s="62">
        <v>3</v>
      </c>
      <c r="B55" s="63"/>
      <c r="C55" s="64"/>
      <c r="D55" s="61" t="s">
        <v>22</v>
      </c>
      <c r="E55" s="57">
        <f>E56+0</f>
        <v>104190.56</v>
      </c>
      <c r="F55" s="57">
        <f t="shared" si="23"/>
        <v>93100</v>
      </c>
      <c r="G55" s="57">
        <f t="shared" si="23"/>
        <v>93100</v>
      </c>
      <c r="H55" s="57">
        <f t="shared" si="23"/>
        <v>91100</v>
      </c>
      <c r="I55" s="57">
        <f t="shared" si="23"/>
        <v>90600</v>
      </c>
    </row>
    <row r="56" spans="1:9" ht="38.25" x14ac:dyDescent="0.25">
      <c r="A56" s="62">
        <v>37</v>
      </c>
      <c r="B56" s="63"/>
      <c r="C56" s="64"/>
      <c r="D56" s="61" t="s">
        <v>81</v>
      </c>
      <c r="E56" s="57">
        <v>104190.56</v>
      </c>
      <c r="F56" s="57">
        <v>93100</v>
      </c>
      <c r="G56" s="57">
        <v>93100</v>
      </c>
      <c r="H56" s="57">
        <v>91100</v>
      </c>
      <c r="I56" s="57">
        <v>90600</v>
      </c>
    </row>
    <row r="57" spans="1:9" ht="25.5" x14ac:dyDescent="0.25">
      <c r="A57" s="62">
        <v>4</v>
      </c>
      <c r="B57" s="63"/>
      <c r="C57" s="64"/>
      <c r="D57" s="61" t="s">
        <v>24</v>
      </c>
      <c r="E57" s="60">
        <v>0</v>
      </c>
      <c r="F57" s="60">
        <v>0</v>
      </c>
      <c r="G57" s="60">
        <v>0</v>
      </c>
      <c r="H57" s="60">
        <v>0</v>
      </c>
      <c r="I57" s="60">
        <v>0</v>
      </c>
    </row>
    <row r="58" spans="1:9" ht="25.5" x14ac:dyDescent="0.25">
      <c r="A58" s="62">
        <v>42</v>
      </c>
      <c r="B58" s="63"/>
      <c r="C58" s="64"/>
      <c r="D58" s="61" t="s">
        <v>49</v>
      </c>
      <c r="E58" s="57">
        <v>0</v>
      </c>
      <c r="F58" s="60">
        <v>0</v>
      </c>
      <c r="G58" s="57">
        <v>0</v>
      </c>
      <c r="H58" s="60">
        <v>0</v>
      </c>
      <c r="I58" s="57">
        <v>0</v>
      </c>
    </row>
    <row r="59" spans="1:9" x14ac:dyDescent="0.25">
      <c r="A59" s="103" t="s">
        <v>82</v>
      </c>
      <c r="B59" s="104"/>
      <c r="C59" s="105"/>
      <c r="D59" s="59" t="s">
        <v>53</v>
      </c>
      <c r="E59" s="57">
        <f t="shared" ref="E59:I59" si="24">E60+E62</f>
        <v>71104.28</v>
      </c>
      <c r="F59" s="57">
        <f t="shared" si="24"/>
        <v>95000</v>
      </c>
      <c r="G59" s="57">
        <f t="shared" si="24"/>
        <v>100000</v>
      </c>
      <c r="H59" s="57">
        <f t="shared" si="24"/>
        <v>102000</v>
      </c>
      <c r="I59" s="57">
        <f t="shared" si="24"/>
        <v>104000</v>
      </c>
    </row>
    <row r="60" spans="1:9" x14ac:dyDescent="0.25">
      <c r="A60" s="62">
        <v>3</v>
      </c>
      <c r="B60" s="63"/>
      <c r="C60" s="64"/>
      <c r="D60" s="61" t="s">
        <v>22</v>
      </c>
      <c r="E60" s="57">
        <f t="shared" ref="E60:I60" si="25">E61+0</f>
        <v>21998.17</v>
      </c>
      <c r="F60" s="57">
        <f t="shared" si="25"/>
        <v>30000</v>
      </c>
      <c r="G60" s="57">
        <f t="shared" si="25"/>
        <v>90000</v>
      </c>
      <c r="H60" s="57">
        <f t="shared" si="25"/>
        <v>91000</v>
      </c>
      <c r="I60" s="57">
        <f t="shared" si="25"/>
        <v>92000</v>
      </c>
    </row>
    <row r="61" spans="1:9" ht="38.25" x14ac:dyDescent="0.25">
      <c r="A61" s="62">
        <v>37</v>
      </c>
      <c r="B61" s="63"/>
      <c r="C61" s="64"/>
      <c r="D61" s="61" t="s">
        <v>81</v>
      </c>
      <c r="E61" s="57">
        <v>21998.17</v>
      </c>
      <c r="F61" s="60">
        <v>30000</v>
      </c>
      <c r="G61" s="57">
        <v>90000</v>
      </c>
      <c r="H61" s="60">
        <v>91000</v>
      </c>
      <c r="I61" s="57">
        <v>92000</v>
      </c>
    </row>
    <row r="62" spans="1:9" ht="25.5" x14ac:dyDescent="0.25">
      <c r="A62" s="62">
        <v>4</v>
      </c>
      <c r="B62" s="63"/>
      <c r="C62" s="64"/>
      <c r="D62" s="61" t="s">
        <v>24</v>
      </c>
      <c r="E62" s="57">
        <f t="shared" ref="E62:I62" si="26">E63+0</f>
        <v>49106.11</v>
      </c>
      <c r="F62" s="57">
        <f t="shared" si="26"/>
        <v>65000</v>
      </c>
      <c r="G62" s="57">
        <f t="shared" si="26"/>
        <v>10000</v>
      </c>
      <c r="H62" s="57">
        <f t="shared" si="26"/>
        <v>11000</v>
      </c>
      <c r="I62" s="57">
        <f t="shared" si="26"/>
        <v>12000</v>
      </c>
    </row>
    <row r="63" spans="1:9" ht="25.5" x14ac:dyDescent="0.25">
      <c r="A63" s="62">
        <v>42</v>
      </c>
      <c r="B63" s="63"/>
      <c r="C63" s="64"/>
      <c r="D63" s="61" t="s">
        <v>49</v>
      </c>
      <c r="E63" s="57">
        <v>49106.11</v>
      </c>
      <c r="F63" s="60">
        <v>65000</v>
      </c>
      <c r="G63" s="57">
        <v>10000</v>
      </c>
      <c r="H63" s="60">
        <v>11000</v>
      </c>
      <c r="I63" s="57">
        <v>12000</v>
      </c>
    </row>
    <row r="64" spans="1:9" x14ac:dyDescent="0.25">
      <c r="A64" s="106" t="s">
        <v>83</v>
      </c>
      <c r="B64" s="107"/>
      <c r="C64" s="108"/>
      <c r="D64" s="58" t="s">
        <v>84</v>
      </c>
      <c r="E64" s="56">
        <f>E65+E70+E73</f>
        <v>186621.4</v>
      </c>
      <c r="F64" s="56">
        <f t="shared" ref="F64:I64" si="27">F65+F70+F73</f>
        <v>304900</v>
      </c>
      <c r="G64" s="56">
        <f t="shared" si="27"/>
        <v>297300</v>
      </c>
      <c r="H64" s="56">
        <f t="shared" si="27"/>
        <v>296300</v>
      </c>
      <c r="I64" s="56">
        <f t="shared" si="27"/>
        <v>296100</v>
      </c>
    </row>
    <row r="65" spans="1:9" x14ac:dyDescent="0.25">
      <c r="A65" s="103" t="s">
        <v>69</v>
      </c>
      <c r="B65" s="104"/>
      <c r="C65" s="105"/>
      <c r="D65" s="59" t="s">
        <v>18</v>
      </c>
      <c r="E65" s="57">
        <f>E66+E68</f>
        <v>10122.77</v>
      </c>
      <c r="F65" s="57">
        <f t="shared" ref="F65:I65" si="28">F66+F68</f>
        <v>43000</v>
      </c>
      <c r="G65" s="57">
        <f t="shared" si="28"/>
        <v>43400</v>
      </c>
      <c r="H65" s="57">
        <f t="shared" si="28"/>
        <v>42400</v>
      </c>
      <c r="I65" s="57">
        <f t="shared" si="28"/>
        <v>42200</v>
      </c>
    </row>
    <row r="66" spans="1:9" x14ac:dyDescent="0.25">
      <c r="A66" s="62">
        <v>3</v>
      </c>
      <c r="B66" s="63"/>
      <c r="C66" s="64"/>
      <c r="D66" s="61" t="s">
        <v>22</v>
      </c>
      <c r="E66" s="60">
        <f>E67+0</f>
        <v>0</v>
      </c>
      <c r="F66" s="60">
        <f t="shared" ref="F66:I66" si="29">F67+0</f>
        <v>40800</v>
      </c>
      <c r="G66" s="60">
        <f t="shared" si="29"/>
        <v>40800</v>
      </c>
      <c r="H66" s="60">
        <f t="shared" si="29"/>
        <v>39900</v>
      </c>
      <c r="I66" s="60">
        <f t="shared" si="29"/>
        <v>39700</v>
      </c>
    </row>
    <row r="67" spans="1:9" x14ac:dyDescent="0.25">
      <c r="A67" s="62">
        <v>32</v>
      </c>
      <c r="B67" s="63"/>
      <c r="C67" s="64"/>
      <c r="D67" s="61" t="s">
        <v>36</v>
      </c>
      <c r="E67" s="57">
        <v>0</v>
      </c>
      <c r="F67" s="60">
        <v>40800</v>
      </c>
      <c r="G67" s="57">
        <v>40800</v>
      </c>
      <c r="H67" s="60">
        <v>39900</v>
      </c>
      <c r="I67" s="57">
        <v>39700</v>
      </c>
    </row>
    <row r="68" spans="1:9" ht="25.5" x14ac:dyDescent="0.25">
      <c r="A68" s="62">
        <v>4</v>
      </c>
      <c r="B68" s="63"/>
      <c r="C68" s="64"/>
      <c r="D68" s="61" t="s">
        <v>24</v>
      </c>
      <c r="E68" s="57">
        <v>10122.77</v>
      </c>
      <c r="F68" s="57">
        <f>F69+0</f>
        <v>2200</v>
      </c>
      <c r="G68" s="57">
        <f t="shared" ref="G68:I68" si="30">G69+0</f>
        <v>2600</v>
      </c>
      <c r="H68" s="57">
        <f t="shared" si="30"/>
        <v>2500</v>
      </c>
      <c r="I68" s="57">
        <f t="shared" si="30"/>
        <v>2500</v>
      </c>
    </row>
    <row r="69" spans="1:9" ht="25.5" x14ac:dyDescent="0.25">
      <c r="A69" s="62">
        <v>42</v>
      </c>
      <c r="B69" s="63"/>
      <c r="C69" s="64"/>
      <c r="D69" s="61" t="s">
        <v>49</v>
      </c>
      <c r="E69" s="57">
        <v>10122.77</v>
      </c>
      <c r="F69" s="60">
        <v>2200</v>
      </c>
      <c r="G69" s="57">
        <v>2600</v>
      </c>
      <c r="H69" s="60">
        <v>2500</v>
      </c>
      <c r="I69" s="57">
        <v>2500</v>
      </c>
    </row>
    <row r="70" spans="1:9" ht="25.5" x14ac:dyDescent="0.25">
      <c r="A70" s="103" t="s">
        <v>72</v>
      </c>
      <c r="B70" s="104"/>
      <c r="C70" s="105"/>
      <c r="D70" s="59" t="s">
        <v>48</v>
      </c>
      <c r="E70" s="57">
        <f t="shared" ref="E70:I71" si="31">E71+0</f>
        <v>200.38</v>
      </c>
      <c r="F70" s="57">
        <f t="shared" si="31"/>
        <v>10000</v>
      </c>
      <c r="G70" s="57">
        <f t="shared" si="31"/>
        <v>2000</v>
      </c>
      <c r="H70" s="57">
        <f t="shared" si="31"/>
        <v>2000</v>
      </c>
      <c r="I70" s="57">
        <f t="shared" si="31"/>
        <v>2000</v>
      </c>
    </row>
    <row r="71" spans="1:9" x14ac:dyDescent="0.25">
      <c r="A71" s="62">
        <v>3</v>
      </c>
      <c r="B71" s="63"/>
      <c r="C71" s="64"/>
      <c r="D71" s="61" t="s">
        <v>22</v>
      </c>
      <c r="E71" s="57">
        <f t="shared" si="31"/>
        <v>200.38</v>
      </c>
      <c r="F71" s="57">
        <f t="shared" si="31"/>
        <v>10000</v>
      </c>
      <c r="G71" s="57">
        <f t="shared" si="31"/>
        <v>2000</v>
      </c>
      <c r="H71" s="57">
        <f t="shared" si="31"/>
        <v>2000</v>
      </c>
      <c r="I71" s="57">
        <f t="shared" si="31"/>
        <v>2000</v>
      </c>
    </row>
    <row r="72" spans="1:9" x14ac:dyDescent="0.25">
      <c r="A72" s="62">
        <v>32</v>
      </c>
      <c r="B72" s="63"/>
      <c r="C72" s="64"/>
      <c r="D72" s="61" t="s">
        <v>36</v>
      </c>
      <c r="E72" s="57">
        <v>200.38</v>
      </c>
      <c r="F72" s="60">
        <v>10000</v>
      </c>
      <c r="G72" s="57">
        <v>2000</v>
      </c>
      <c r="H72" s="60">
        <v>2000</v>
      </c>
      <c r="I72" s="57">
        <v>2000</v>
      </c>
    </row>
    <row r="73" spans="1:9" x14ac:dyDescent="0.25">
      <c r="A73" s="103" t="s">
        <v>82</v>
      </c>
      <c r="B73" s="104"/>
      <c r="C73" s="105"/>
      <c r="D73" s="59" t="s">
        <v>53</v>
      </c>
      <c r="E73" s="57">
        <f>E74+0</f>
        <v>176298.25</v>
      </c>
      <c r="F73" s="57">
        <f t="shared" ref="F73:I74" si="32">F74+0</f>
        <v>251900</v>
      </c>
      <c r="G73" s="57">
        <f t="shared" si="32"/>
        <v>251900</v>
      </c>
      <c r="H73" s="57">
        <f t="shared" si="32"/>
        <v>251900</v>
      </c>
      <c r="I73" s="57">
        <f t="shared" si="32"/>
        <v>251900</v>
      </c>
    </row>
    <row r="74" spans="1:9" x14ac:dyDescent="0.25">
      <c r="A74" s="62">
        <v>3</v>
      </c>
      <c r="B74" s="63"/>
      <c r="C74" s="64"/>
      <c r="D74" s="61" t="s">
        <v>22</v>
      </c>
      <c r="E74" s="57">
        <f>E75+0</f>
        <v>176298.25</v>
      </c>
      <c r="F74" s="57">
        <f t="shared" si="32"/>
        <v>251900</v>
      </c>
      <c r="G74" s="57">
        <f t="shared" si="32"/>
        <v>251900</v>
      </c>
      <c r="H74" s="57">
        <f t="shared" si="32"/>
        <v>251900</v>
      </c>
      <c r="I74" s="57">
        <f t="shared" si="32"/>
        <v>251900</v>
      </c>
    </row>
    <row r="75" spans="1:9" x14ac:dyDescent="0.25">
      <c r="A75" s="62">
        <v>32</v>
      </c>
      <c r="B75" s="63"/>
      <c r="C75" s="64"/>
      <c r="D75" s="61" t="s">
        <v>36</v>
      </c>
      <c r="E75" s="57">
        <v>176298.25</v>
      </c>
      <c r="F75" s="60">
        <v>251900</v>
      </c>
      <c r="G75" s="57">
        <v>251900</v>
      </c>
      <c r="H75" s="60">
        <v>251900</v>
      </c>
      <c r="I75" s="57">
        <v>251900</v>
      </c>
    </row>
    <row r="76" spans="1:9" ht="25.5" x14ac:dyDescent="0.25">
      <c r="A76" s="106" t="s">
        <v>85</v>
      </c>
      <c r="B76" s="107"/>
      <c r="C76" s="108"/>
      <c r="D76" s="58" t="s">
        <v>86</v>
      </c>
      <c r="E76" s="56">
        <f t="shared" ref="E76:I76" si="33">E77+E81</f>
        <v>460</v>
      </c>
      <c r="F76" s="56">
        <f t="shared" si="33"/>
        <v>6800</v>
      </c>
      <c r="G76" s="56">
        <f t="shared" si="33"/>
        <v>9000</v>
      </c>
      <c r="H76" s="56">
        <f t="shared" si="33"/>
        <v>8800</v>
      </c>
      <c r="I76" s="56">
        <f t="shared" si="33"/>
        <v>8800</v>
      </c>
    </row>
    <row r="77" spans="1:9" x14ac:dyDescent="0.25">
      <c r="A77" s="103" t="s">
        <v>69</v>
      </c>
      <c r="B77" s="104"/>
      <c r="C77" s="105"/>
      <c r="D77" s="59" t="s">
        <v>18</v>
      </c>
      <c r="E77" s="57">
        <f t="shared" ref="E77:I77" si="34">E78+0</f>
        <v>460</v>
      </c>
      <c r="F77" s="57">
        <f t="shared" si="34"/>
        <v>6800</v>
      </c>
      <c r="G77" s="57">
        <f t="shared" si="34"/>
        <v>9000</v>
      </c>
      <c r="H77" s="57">
        <f t="shared" si="34"/>
        <v>8800</v>
      </c>
      <c r="I77" s="57">
        <f t="shared" si="34"/>
        <v>8800</v>
      </c>
    </row>
    <row r="78" spans="1:9" x14ac:dyDescent="0.25">
      <c r="A78" s="62">
        <v>3</v>
      </c>
      <c r="B78" s="63"/>
      <c r="C78" s="64"/>
      <c r="D78" s="61" t="s">
        <v>22</v>
      </c>
      <c r="E78" s="57">
        <f t="shared" ref="E78:I78" si="35">E79+E80</f>
        <v>460</v>
      </c>
      <c r="F78" s="57">
        <f t="shared" si="35"/>
        <v>6800</v>
      </c>
      <c r="G78" s="57">
        <f t="shared" si="35"/>
        <v>9000</v>
      </c>
      <c r="H78" s="57">
        <f t="shared" si="35"/>
        <v>8800</v>
      </c>
      <c r="I78" s="57">
        <f t="shared" si="35"/>
        <v>8800</v>
      </c>
    </row>
    <row r="79" spans="1:9" x14ac:dyDescent="0.25">
      <c r="A79" s="62">
        <v>32</v>
      </c>
      <c r="B79" s="63"/>
      <c r="C79" s="64"/>
      <c r="D79" s="61" t="s">
        <v>36</v>
      </c>
      <c r="E79" s="60">
        <v>0</v>
      </c>
      <c r="F79" s="60">
        <v>6200</v>
      </c>
      <c r="G79" s="60">
        <v>8400</v>
      </c>
      <c r="H79" s="60">
        <v>8200</v>
      </c>
      <c r="I79" s="60">
        <v>8200</v>
      </c>
    </row>
    <row r="80" spans="1:9" ht="38.25" x14ac:dyDescent="0.25">
      <c r="A80" s="62">
        <v>37</v>
      </c>
      <c r="B80" s="63"/>
      <c r="C80" s="64"/>
      <c r="D80" s="61" t="s">
        <v>81</v>
      </c>
      <c r="E80" s="57">
        <v>460</v>
      </c>
      <c r="F80" s="60">
        <v>600</v>
      </c>
      <c r="G80" s="57">
        <v>600</v>
      </c>
      <c r="H80" s="60">
        <v>600</v>
      </c>
      <c r="I80" s="57">
        <v>600</v>
      </c>
    </row>
    <row r="81" spans="1:9" x14ac:dyDescent="0.25">
      <c r="A81" s="103" t="s">
        <v>71</v>
      </c>
      <c r="B81" s="104"/>
      <c r="C81" s="105"/>
      <c r="D81" s="59" t="s">
        <v>40</v>
      </c>
      <c r="E81" s="57">
        <v>0</v>
      </c>
      <c r="F81" s="57">
        <v>0</v>
      </c>
      <c r="G81" s="57">
        <v>0</v>
      </c>
      <c r="H81" s="57">
        <v>0</v>
      </c>
      <c r="I81" s="57">
        <v>0</v>
      </c>
    </row>
    <row r="82" spans="1:9" x14ac:dyDescent="0.25">
      <c r="A82" s="62">
        <v>3</v>
      </c>
      <c r="B82" s="63"/>
      <c r="C82" s="64"/>
      <c r="D82" s="61" t="s">
        <v>22</v>
      </c>
      <c r="E82" s="60">
        <v>0</v>
      </c>
      <c r="F82" s="60">
        <v>0</v>
      </c>
      <c r="G82" s="60">
        <v>0</v>
      </c>
      <c r="H82" s="60">
        <v>0</v>
      </c>
      <c r="I82" s="60">
        <v>0</v>
      </c>
    </row>
    <row r="83" spans="1:9" ht="38.25" x14ac:dyDescent="0.25">
      <c r="A83" s="62">
        <v>37</v>
      </c>
      <c r="B83" s="63"/>
      <c r="C83" s="64"/>
      <c r="D83" s="61" t="s">
        <v>81</v>
      </c>
      <c r="E83" s="60">
        <v>0</v>
      </c>
      <c r="F83" s="60">
        <v>0</v>
      </c>
      <c r="G83" s="60">
        <v>0</v>
      </c>
      <c r="H83" s="60">
        <v>0</v>
      </c>
      <c r="I83" s="60">
        <v>0</v>
      </c>
    </row>
    <row r="84" spans="1:9" x14ac:dyDescent="0.25">
      <c r="A84" s="106" t="s">
        <v>87</v>
      </c>
      <c r="B84" s="107"/>
      <c r="C84" s="108"/>
      <c r="D84" s="58" t="s">
        <v>88</v>
      </c>
      <c r="E84" s="56">
        <f t="shared" ref="E84:I86" si="36">E85+0</f>
        <v>0</v>
      </c>
      <c r="F84" s="56">
        <f t="shared" si="36"/>
        <v>7500</v>
      </c>
      <c r="G84" s="56">
        <f t="shared" si="36"/>
        <v>11700</v>
      </c>
      <c r="H84" s="56">
        <f t="shared" si="36"/>
        <v>11500</v>
      </c>
      <c r="I84" s="56">
        <f t="shared" si="36"/>
        <v>11400</v>
      </c>
    </row>
    <row r="85" spans="1:9" x14ac:dyDescent="0.25">
      <c r="A85" s="103" t="s">
        <v>69</v>
      </c>
      <c r="B85" s="104"/>
      <c r="C85" s="105"/>
      <c r="D85" s="59" t="s">
        <v>18</v>
      </c>
      <c r="E85" s="57">
        <f t="shared" si="36"/>
        <v>0</v>
      </c>
      <c r="F85" s="57">
        <f t="shared" si="36"/>
        <v>7500</v>
      </c>
      <c r="G85" s="57">
        <f t="shared" si="36"/>
        <v>11700</v>
      </c>
      <c r="H85" s="57">
        <f t="shared" si="36"/>
        <v>11500</v>
      </c>
      <c r="I85" s="57">
        <f t="shared" si="36"/>
        <v>11400</v>
      </c>
    </row>
    <row r="86" spans="1:9" x14ac:dyDescent="0.25">
      <c r="A86" s="62">
        <v>3</v>
      </c>
      <c r="B86" s="63"/>
      <c r="C86" s="64"/>
      <c r="D86" s="61" t="s">
        <v>22</v>
      </c>
      <c r="E86" s="57">
        <f t="shared" si="36"/>
        <v>0</v>
      </c>
      <c r="F86" s="57">
        <f t="shared" si="36"/>
        <v>7500</v>
      </c>
      <c r="G86" s="57">
        <f t="shared" si="36"/>
        <v>11700</v>
      </c>
      <c r="H86" s="57">
        <f t="shared" si="36"/>
        <v>11500</v>
      </c>
      <c r="I86" s="57">
        <f t="shared" si="36"/>
        <v>11400</v>
      </c>
    </row>
    <row r="87" spans="1:9" x14ac:dyDescent="0.25">
      <c r="A87" s="62">
        <v>32</v>
      </c>
      <c r="B87" s="63"/>
      <c r="C87" s="64"/>
      <c r="D87" s="61" t="s">
        <v>36</v>
      </c>
      <c r="E87" s="57">
        <v>0</v>
      </c>
      <c r="F87" s="60">
        <v>7500</v>
      </c>
      <c r="G87" s="57">
        <v>11700</v>
      </c>
      <c r="H87" s="60">
        <v>11500</v>
      </c>
      <c r="I87" s="57">
        <v>11400</v>
      </c>
    </row>
    <row r="88" spans="1:9" x14ac:dyDescent="0.25">
      <c r="A88" s="106" t="s">
        <v>89</v>
      </c>
      <c r="B88" s="107"/>
      <c r="C88" s="108"/>
      <c r="D88" s="58" t="s">
        <v>90</v>
      </c>
      <c r="E88" s="56">
        <f t="shared" ref="E88:I89" si="37">E89+0</f>
        <v>6720.9800000000005</v>
      </c>
      <c r="F88" s="56">
        <f t="shared" si="37"/>
        <v>17500</v>
      </c>
      <c r="G88" s="56">
        <f t="shared" si="37"/>
        <v>29200</v>
      </c>
      <c r="H88" s="56">
        <f t="shared" si="37"/>
        <v>28600</v>
      </c>
      <c r="I88" s="56">
        <f t="shared" si="37"/>
        <v>28500</v>
      </c>
    </row>
    <row r="89" spans="1:9" x14ac:dyDescent="0.25">
      <c r="A89" s="103" t="s">
        <v>69</v>
      </c>
      <c r="B89" s="104"/>
      <c r="C89" s="105"/>
      <c r="D89" s="59" t="s">
        <v>18</v>
      </c>
      <c r="E89" s="57">
        <f t="shared" si="37"/>
        <v>6720.9800000000005</v>
      </c>
      <c r="F89" s="57">
        <f t="shared" si="37"/>
        <v>17500</v>
      </c>
      <c r="G89" s="57">
        <f t="shared" si="37"/>
        <v>29200</v>
      </c>
      <c r="H89" s="57">
        <f t="shared" si="37"/>
        <v>28600</v>
      </c>
      <c r="I89" s="57">
        <f t="shared" si="37"/>
        <v>28500</v>
      </c>
    </row>
    <row r="90" spans="1:9" x14ac:dyDescent="0.25">
      <c r="A90" s="100">
        <v>3</v>
      </c>
      <c r="B90" s="101"/>
      <c r="C90" s="102"/>
      <c r="D90" s="61" t="s">
        <v>22</v>
      </c>
      <c r="E90" s="57">
        <f t="shared" ref="E90:I90" si="38">E91+E92</f>
        <v>6720.9800000000005</v>
      </c>
      <c r="F90" s="57">
        <f t="shared" si="38"/>
        <v>17500</v>
      </c>
      <c r="G90" s="57">
        <f t="shared" si="38"/>
        <v>29200</v>
      </c>
      <c r="H90" s="57">
        <f t="shared" si="38"/>
        <v>28600</v>
      </c>
      <c r="I90" s="57">
        <f t="shared" si="38"/>
        <v>28500</v>
      </c>
    </row>
    <row r="91" spans="1:9" x14ac:dyDescent="0.25">
      <c r="A91" s="97">
        <v>31</v>
      </c>
      <c r="B91" s="98"/>
      <c r="C91" s="99"/>
      <c r="D91" s="61" t="s">
        <v>23</v>
      </c>
      <c r="E91" s="60">
        <v>5271.6</v>
      </c>
      <c r="F91" s="60">
        <v>8300</v>
      </c>
      <c r="G91" s="60">
        <v>29200</v>
      </c>
      <c r="H91" s="60">
        <v>28600</v>
      </c>
      <c r="I91" s="60">
        <v>28500</v>
      </c>
    </row>
    <row r="92" spans="1:9" x14ac:dyDescent="0.25">
      <c r="A92" s="97">
        <v>32</v>
      </c>
      <c r="B92" s="98"/>
      <c r="C92" s="99"/>
      <c r="D92" s="61" t="s">
        <v>36</v>
      </c>
      <c r="E92" s="57">
        <v>1449.38</v>
      </c>
      <c r="F92" s="60">
        <v>9200</v>
      </c>
      <c r="G92" s="57">
        <v>0</v>
      </c>
      <c r="H92" s="60">
        <v>0</v>
      </c>
      <c r="I92" s="57">
        <v>0</v>
      </c>
    </row>
    <row r="93" spans="1:9" x14ac:dyDescent="0.25">
      <c r="A93" s="106" t="s">
        <v>112</v>
      </c>
      <c r="B93" s="107"/>
      <c r="C93" s="108"/>
      <c r="D93" s="58" t="s">
        <v>113</v>
      </c>
      <c r="E93" s="56">
        <f t="shared" ref="E93:I93" si="39">E94+0</f>
        <v>0</v>
      </c>
      <c r="F93" s="56">
        <f t="shared" si="39"/>
        <v>2800</v>
      </c>
      <c r="G93" s="56">
        <f t="shared" si="39"/>
        <v>0</v>
      </c>
      <c r="H93" s="56">
        <f t="shared" si="39"/>
        <v>0</v>
      </c>
      <c r="I93" s="56">
        <f t="shared" si="39"/>
        <v>0</v>
      </c>
    </row>
    <row r="94" spans="1:9" x14ac:dyDescent="0.25">
      <c r="A94" s="103" t="s">
        <v>69</v>
      </c>
      <c r="B94" s="104"/>
      <c r="C94" s="105"/>
      <c r="D94" s="59" t="s">
        <v>18</v>
      </c>
      <c r="E94" s="57">
        <f t="shared" ref="E94:I94" si="40">E95+E97</f>
        <v>0</v>
      </c>
      <c r="F94" s="57">
        <f t="shared" si="40"/>
        <v>2800</v>
      </c>
      <c r="G94" s="57">
        <f t="shared" si="40"/>
        <v>0</v>
      </c>
      <c r="H94" s="57">
        <f t="shared" si="40"/>
        <v>0</v>
      </c>
      <c r="I94" s="57">
        <f t="shared" si="40"/>
        <v>0</v>
      </c>
    </row>
    <row r="95" spans="1:9" x14ac:dyDescent="0.25">
      <c r="A95" s="100">
        <v>3</v>
      </c>
      <c r="B95" s="101"/>
      <c r="C95" s="102"/>
      <c r="D95" s="61" t="s">
        <v>22</v>
      </c>
      <c r="E95" s="57">
        <f t="shared" ref="E95:I95" si="41">E96+E97</f>
        <v>0</v>
      </c>
      <c r="F95" s="57">
        <v>2100</v>
      </c>
      <c r="G95" s="57">
        <f t="shared" si="41"/>
        <v>0</v>
      </c>
      <c r="H95" s="57">
        <f t="shared" si="41"/>
        <v>0</v>
      </c>
      <c r="I95" s="57">
        <f t="shared" si="41"/>
        <v>0</v>
      </c>
    </row>
    <row r="96" spans="1:9" x14ac:dyDescent="0.25">
      <c r="A96" s="97">
        <v>31</v>
      </c>
      <c r="B96" s="98"/>
      <c r="C96" s="99"/>
      <c r="D96" s="61" t="s">
        <v>23</v>
      </c>
      <c r="E96" s="60">
        <v>0</v>
      </c>
      <c r="F96" s="60">
        <v>2100</v>
      </c>
      <c r="G96" s="60">
        <v>0</v>
      </c>
      <c r="H96" s="60">
        <v>0</v>
      </c>
      <c r="I96" s="60">
        <v>0</v>
      </c>
    </row>
    <row r="97" spans="1:9" ht="25.5" customHeight="1" x14ac:dyDescent="0.25">
      <c r="A97" s="97">
        <v>32</v>
      </c>
      <c r="B97" s="98"/>
      <c r="C97" s="99"/>
      <c r="D97" s="61" t="s">
        <v>36</v>
      </c>
      <c r="E97" s="57">
        <v>0</v>
      </c>
      <c r="F97" s="60">
        <v>700</v>
      </c>
      <c r="G97" s="57">
        <v>0</v>
      </c>
      <c r="H97" s="60">
        <v>0</v>
      </c>
      <c r="I97" s="57">
        <v>0</v>
      </c>
    </row>
    <row r="98" spans="1:9" ht="29.25" customHeight="1" x14ac:dyDescent="0.25">
      <c r="A98" s="106" t="s">
        <v>91</v>
      </c>
      <c r="B98" s="107"/>
      <c r="C98" s="108"/>
      <c r="D98" s="58" t="s">
        <v>92</v>
      </c>
      <c r="E98" s="56">
        <f t="shared" ref="E98:I98" si="42">E99+E104+E107+E111+E114+E117</f>
        <v>88853.77</v>
      </c>
      <c r="F98" s="56">
        <f t="shared" si="42"/>
        <v>75080</v>
      </c>
      <c r="G98" s="56">
        <f t="shared" si="42"/>
        <v>93300</v>
      </c>
      <c r="H98" s="56">
        <f t="shared" si="42"/>
        <v>91000</v>
      </c>
      <c r="I98" s="56">
        <f t="shared" si="42"/>
        <v>89000</v>
      </c>
    </row>
    <row r="99" spans="1:9" x14ac:dyDescent="0.25">
      <c r="A99" s="103" t="s">
        <v>69</v>
      </c>
      <c r="B99" s="104"/>
      <c r="C99" s="105"/>
      <c r="D99" s="59" t="s">
        <v>18</v>
      </c>
      <c r="E99" s="57">
        <f t="shared" ref="E99:I99" si="43">E100+E102</f>
        <v>42681.58</v>
      </c>
      <c r="F99" s="57">
        <f t="shared" si="43"/>
        <v>18080</v>
      </c>
      <c r="G99" s="57">
        <f t="shared" si="43"/>
        <v>13000</v>
      </c>
      <c r="H99" s="57">
        <f t="shared" si="43"/>
        <v>12800</v>
      </c>
      <c r="I99" s="57">
        <f t="shared" si="43"/>
        <v>12800</v>
      </c>
    </row>
    <row r="100" spans="1:9" x14ac:dyDescent="0.25">
      <c r="A100" s="62">
        <v>3</v>
      </c>
      <c r="B100" s="63"/>
      <c r="C100" s="64"/>
      <c r="D100" s="61" t="s">
        <v>22</v>
      </c>
      <c r="E100" s="57">
        <f t="shared" ref="E100:F100" si="44">E101+0</f>
        <v>17767.16</v>
      </c>
      <c r="F100" s="57">
        <f t="shared" si="44"/>
        <v>13700</v>
      </c>
      <c r="G100" s="57">
        <v>9000</v>
      </c>
      <c r="H100" s="57">
        <v>8800</v>
      </c>
      <c r="I100" s="57">
        <v>8800</v>
      </c>
    </row>
    <row r="101" spans="1:9" x14ac:dyDescent="0.25">
      <c r="A101" s="62">
        <v>32</v>
      </c>
      <c r="B101" s="63"/>
      <c r="C101" s="64"/>
      <c r="D101" s="61" t="s">
        <v>36</v>
      </c>
      <c r="E101" s="57">
        <v>17767.16</v>
      </c>
      <c r="F101" s="60">
        <v>13700</v>
      </c>
      <c r="G101" s="57">
        <v>0</v>
      </c>
      <c r="H101" s="60">
        <v>0</v>
      </c>
      <c r="I101" s="57">
        <v>0</v>
      </c>
    </row>
    <row r="102" spans="1:9" ht="25.5" x14ac:dyDescent="0.25">
      <c r="A102" s="62">
        <v>4</v>
      </c>
      <c r="B102" s="63"/>
      <c r="C102" s="64"/>
      <c r="D102" s="61" t="s">
        <v>24</v>
      </c>
      <c r="E102" s="57">
        <f t="shared" ref="E102:I102" si="45">E103+0</f>
        <v>24914.42</v>
      </c>
      <c r="F102" s="57">
        <v>4380</v>
      </c>
      <c r="G102" s="57">
        <f t="shared" si="45"/>
        <v>4000</v>
      </c>
      <c r="H102" s="57">
        <f t="shared" si="45"/>
        <v>4000</v>
      </c>
      <c r="I102" s="57">
        <f t="shared" si="45"/>
        <v>4000</v>
      </c>
    </row>
    <row r="103" spans="1:9" ht="25.5" x14ac:dyDescent="0.25">
      <c r="A103" s="62">
        <v>42</v>
      </c>
      <c r="B103" s="63"/>
      <c r="C103" s="64"/>
      <c r="D103" s="61" t="s">
        <v>49</v>
      </c>
      <c r="E103" s="60">
        <v>24914.42</v>
      </c>
      <c r="F103" s="60">
        <v>700</v>
      </c>
      <c r="G103" s="60">
        <v>4000</v>
      </c>
      <c r="H103" s="60">
        <v>4000</v>
      </c>
      <c r="I103" s="60">
        <v>4000</v>
      </c>
    </row>
    <row r="104" spans="1:9" ht="25.5" x14ac:dyDescent="0.25">
      <c r="A104" s="103" t="s">
        <v>70</v>
      </c>
      <c r="B104" s="104"/>
      <c r="C104" s="105"/>
      <c r="D104" s="59" t="s">
        <v>58</v>
      </c>
      <c r="E104" s="60">
        <v>0</v>
      </c>
      <c r="F104" s="60">
        <v>16500</v>
      </c>
      <c r="G104" s="60">
        <f>G105+0</f>
        <v>21700</v>
      </c>
      <c r="H104" s="60">
        <f t="shared" ref="H104:I105" si="46">H105+0</f>
        <v>21700</v>
      </c>
      <c r="I104" s="60">
        <f t="shared" si="46"/>
        <v>21700</v>
      </c>
    </row>
    <row r="105" spans="1:9" ht="25.5" x14ac:dyDescent="0.25">
      <c r="A105" s="62">
        <v>4</v>
      </c>
      <c r="B105" s="63"/>
      <c r="C105" s="64"/>
      <c r="D105" s="61" t="s">
        <v>24</v>
      </c>
      <c r="E105" s="60">
        <v>0</v>
      </c>
      <c r="F105" s="60">
        <v>16500</v>
      </c>
      <c r="G105" s="60">
        <f>G106+0</f>
        <v>21700</v>
      </c>
      <c r="H105" s="60">
        <f t="shared" si="46"/>
        <v>21700</v>
      </c>
      <c r="I105" s="60">
        <f t="shared" si="46"/>
        <v>21700</v>
      </c>
    </row>
    <row r="106" spans="1:9" ht="25.5" x14ac:dyDescent="0.25">
      <c r="A106" s="62">
        <v>42</v>
      </c>
      <c r="B106" s="63"/>
      <c r="C106" s="64"/>
      <c r="D106" s="61" t="s">
        <v>49</v>
      </c>
      <c r="E106" s="60">
        <v>0</v>
      </c>
      <c r="F106" s="60">
        <v>16500</v>
      </c>
      <c r="G106" s="60">
        <v>21700</v>
      </c>
      <c r="H106" s="60">
        <v>21700</v>
      </c>
      <c r="I106" s="60">
        <v>21700</v>
      </c>
    </row>
    <row r="107" spans="1:9" x14ac:dyDescent="0.25">
      <c r="A107" s="103" t="s">
        <v>71</v>
      </c>
      <c r="B107" s="104"/>
      <c r="C107" s="105"/>
      <c r="D107" s="59" t="s">
        <v>40</v>
      </c>
      <c r="E107" s="57">
        <f t="shared" ref="E107:I107" si="47">E108+0</f>
        <v>6427.62</v>
      </c>
      <c r="F107" s="57">
        <f t="shared" si="47"/>
        <v>10000</v>
      </c>
      <c r="G107" s="57">
        <f t="shared" si="47"/>
        <v>15800</v>
      </c>
      <c r="H107" s="57">
        <f t="shared" si="47"/>
        <v>14700</v>
      </c>
      <c r="I107" s="57">
        <f t="shared" si="47"/>
        <v>13700</v>
      </c>
    </row>
    <row r="108" spans="1:9" ht="25.5" x14ac:dyDescent="0.25">
      <c r="A108" s="62">
        <v>4</v>
      </c>
      <c r="B108" s="63"/>
      <c r="C108" s="64"/>
      <c r="D108" s="61" t="s">
        <v>24</v>
      </c>
      <c r="E108" s="57">
        <f t="shared" ref="E108:I108" si="48">E109+E110</f>
        <v>6427.62</v>
      </c>
      <c r="F108" s="57">
        <f t="shared" si="48"/>
        <v>10000</v>
      </c>
      <c r="G108" s="57">
        <f t="shared" si="48"/>
        <v>15800</v>
      </c>
      <c r="H108" s="57">
        <f t="shared" si="48"/>
        <v>14700</v>
      </c>
      <c r="I108" s="57">
        <f t="shared" si="48"/>
        <v>13700</v>
      </c>
    </row>
    <row r="109" spans="1:9" ht="25.5" x14ac:dyDescent="0.25">
      <c r="A109" s="62">
        <v>41</v>
      </c>
      <c r="B109" s="63"/>
      <c r="C109" s="64"/>
      <c r="D109" s="61" t="s">
        <v>25</v>
      </c>
      <c r="E109" s="60">
        <v>0</v>
      </c>
      <c r="F109" s="60">
        <v>0</v>
      </c>
      <c r="G109" s="60">
        <v>0</v>
      </c>
      <c r="H109" s="60">
        <v>0</v>
      </c>
      <c r="I109" s="60">
        <v>0</v>
      </c>
    </row>
    <row r="110" spans="1:9" ht="25.5" x14ac:dyDescent="0.25">
      <c r="A110" s="62">
        <v>42</v>
      </c>
      <c r="B110" s="63"/>
      <c r="C110" s="64"/>
      <c r="D110" s="61" t="s">
        <v>49</v>
      </c>
      <c r="E110" s="57">
        <v>6427.62</v>
      </c>
      <c r="F110" s="60">
        <v>10000</v>
      </c>
      <c r="G110" s="57">
        <v>15800</v>
      </c>
      <c r="H110" s="60">
        <v>14700</v>
      </c>
      <c r="I110" s="57">
        <v>13700</v>
      </c>
    </row>
    <row r="111" spans="1:9" ht="25.5" x14ac:dyDescent="0.25">
      <c r="A111" s="103" t="s">
        <v>72</v>
      </c>
      <c r="B111" s="104"/>
      <c r="C111" s="105"/>
      <c r="D111" s="59" t="s">
        <v>48</v>
      </c>
      <c r="E111" s="57">
        <f t="shared" ref="E111:I112" si="49">E112+0</f>
        <v>32939.019999999997</v>
      </c>
      <c r="F111" s="57">
        <f t="shared" si="49"/>
        <v>23000</v>
      </c>
      <c r="G111" s="57">
        <f t="shared" si="49"/>
        <v>35000</v>
      </c>
      <c r="H111" s="57">
        <f t="shared" si="49"/>
        <v>34000</v>
      </c>
      <c r="I111" s="57">
        <f t="shared" si="49"/>
        <v>33000</v>
      </c>
    </row>
    <row r="112" spans="1:9" ht="25.5" x14ac:dyDescent="0.25">
      <c r="A112" s="62">
        <v>4</v>
      </c>
      <c r="B112" s="63"/>
      <c r="C112" s="64"/>
      <c r="D112" s="61" t="s">
        <v>24</v>
      </c>
      <c r="E112" s="57">
        <f t="shared" si="49"/>
        <v>32939.019999999997</v>
      </c>
      <c r="F112" s="57">
        <f t="shared" si="49"/>
        <v>23000</v>
      </c>
      <c r="G112" s="57">
        <f t="shared" si="49"/>
        <v>35000</v>
      </c>
      <c r="H112" s="57">
        <f t="shared" si="49"/>
        <v>34000</v>
      </c>
      <c r="I112" s="57">
        <f t="shared" si="49"/>
        <v>33000</v>
      </c>
    </row>
    <row r="113" spans="1:9" ht="25.5" x14ac:dyDescent="0.25">
      <c r="A113" s="62">
        <v>42</v>
      </c>
      <c r="B113" s="63"/>
      <c r="C113" s="64"/>
      <c r="D113" s="61" t="s">
        <v>49</v>
      </c>
      <c r="E113" s="60">
        <v>32939.019999999997</v>
      </c>
      <c r="F113" s="60">
        <v>23000</v>
      </c>
      <c r="G113" s="60">
        <v>35000</v>
      </c>
      <c r="H113" s="60">
        <v>34000</v>
      </c>
      <c r="I113" s="60">
        <v>33000</v>
      </c>
    </row>
    <row r="114" spans="1:9" x14ac:dyDescent="0.25">
      <c r="A114" s="103" t="s">
        <v>82</v>
      </c>
      <c r="B114" s="104"/>
      <c r="C114" s="105"/>
      <c r="D114" s="59" t="s">
        <v>53</v>
      </c>
      <c r="E114" s="57">
        <f t="shared" ref="E114:I115" si="50">E115+0</f>
        <v>1431</v>
      </c>
      <c r="F114" s="57">
        <f t="shared" si="50"/>
        <v>1500</v>
      </c>
      <c r="G114" s="57">
        <f t="shared" si="50"/>
        <v>1800</v>
      </c>
      <c r="H114" s="57">
        <f t="shared" si="50"/>
        <v>1800</v>
      </c>
      <c r="I114" s="57">
        <f t="shared" si="50"/>
        <v>1800</v>
      </c>
    </row>
    <row r="115" spans="1:9" ht="25.5" x14ac:dyDescent="0.25">
      <c r="A115" s="62">
        <v>4</v>
      </c>
      <c r="B115" s="63"/>
      <c r="C115" s="64"/>
      <c r="D115" s="61" t="s">
        <v>24</v>
      </c>
      <c r="E115" s="57">
        <f t="shared" si="50"/>
        <v>1431</v>
      </c>
      <c r="F115" s="57">
        <f t="shared" si="50"/>
        <v>1500</v>
      </c>
      <c r="G115" s="57">
        <f t="shared" si="50"/>
        <v>1800</v>
      </c>
      <c r="H115" s="57">
        <f t="shared" si="50"/>
        <v>1800</v>
      </c>
      <c r="I115" s="57">
        <f t="shared" si="50"/>
        <v>1800</v>
      </c>
    </row>
    <row r="116" spans="1:9" ht="25.5" x14ac:dyDescent="0.25">
      <c r="A116" s="62">
        <v>42</v>
      </c>
      <c r="B116" s="63"/>
      <c r="C116" s="64"/>
      <c r="D116" s="61" t="s">
        <v>49</v>
      </c>
      <c r="E116" s="60">
        <v>1431</v>
      </c>
      <c r="F116" s="60">
        <v>1500</v>
      </c>
      <c r="G116" s="60">
        <v>1800</v>
      </c>
      <c r="H116" s="60">
        <v>1800</v>
      </c>
      <c r="I116" s="60">
        <v>1800</v>
      </c>
    </row>
    <row r="117" spans="1:9" x14ac:dyDescent="0.25">
      <c r="A117" s="103" t="s">
        <v>76</v>
      </c>
      <c r="B117" s="104"/>
      <c r="C117" s="105"/>
      <c r="D117" s="59" t="s">
        <v>60</v>
      </c>
      <c r="E117" s="57">
        <f t="shared" ref="E117:I118" si="51">E118+0</f>
        <v>5374.55</v>
      </c>
      <c r="F117" s="57">
        <f t="shared" si="51"/>
        <v>6000</v>
      </c>
      <c r="G117" s="57">
        <f t="shared" si="51"/>
        <v>6000</v>
      </c>
      <c r="H117" s="57">
        <f t="shared" si="51"/>
        <v>6000</v>
      </c>
      <c r="I117" s="57">
        <f t="shared" si="51"/>
        <v>6000</v>
      </c>
    </row>
    <row r="118" spans="1:9" x14ac:dyDescent="0.25">
      <c r="A118" s="62">
        <v>3</v>
      </c>
      <c r="B118" s="63"/>
      <c r="C118" s="64"/>
      <c r="D118" s="61" t="s">
        <v>22</v>
      </c>
      <c r="E118" s="57">
        <f t="shared" si="51"/>
        <v>5374.55</v>
      </c>
      <c r="F118" s="57">
        <f t="shared" si="51"/>
        <v>6000</v>
      </c>
      <c r="G118" s="57">
        <f t="shared" si="51"/>
        <v>6000</v>
      </c>
      <c r="H118" s="57">
        <f t="shared" si="51"/>
        <v>6000</v>
      </c>
      <c r="I118" s="57">
        <f t="shared" si="51"/>
        <v>6000</v>
      </c>
    </row>
    <row r="119" spans="1:9" x14ac:dyDescent="0.25">
      <c r="A119" s="62">
        <v>32</v>
      </c>
      <c r="B119" s="63"/>
      <c r="C119" s="64"/>
      <c r="D119" s="61" t="s">
        <v>36</v>
      </c>
      <c r="E119" s="57">
        <v>5374.55</v>
      </c>
      <c r="F119" s="60">
        <v>6000</v>
      </c>
      <c r="G119" s="57">
        <v>6000</v>
      </c>
      <c r="H119" s="57">
        <v>6000</v>
      </c>
      <c r="I119" s="57">
        <v>6000</v>
      </c>
    </row>
    <row r="120" spans="1:9" ht="38.25" x14ac:dyDescent="0.25">
      <c r="A120" s="106" t="s">
        <v>93</v>
      </c>
      <c r="B120" s="107"/>
      <c r="C120" s="108"/>
      <c r="D120" s="58" t="s">
        <v>94</v>
      </c>
      <c r="E120" s="56">
        <f t="shared" ref="E120:I120" si="52">E121+E124</f>
        <v>13804.05</v>
      </c>
      <c r="F120" s="56">
        <f t="shared" si="52"/>
        <v>13200</v>
      </c>
      <c r="G120" s="56">
        <f t="shared" si="52"/>
        <v>13300</v>
      </c>
      <c r="H120" s="56">
        <f t="shared" si="52"/>
        <v>13300</v>
      </c>
      <c r="I120" s="56">
        <f t="shared" si="52"/>
        <v>13300</v>
      </c>
    </row>
    <row r="121" spans="1:9" x14ac:dyDescent="0.25">
      <c r="A121" s="103" t="s">
        <v>82</v>
      </c>
      <c r="B121" s="104"/>
      <c r="C121" s="105"/>
      <c r="D121" s="59" t="s">
        <v>53</v>
      </c>
      <c r="E121" s="57">
        <f t="shared" ref="E121:I122" si="53">E122+0</f>
        <v>0</v>
      </c>
      <c r="F121" s="57">
        <f t="shared" si="53"/>
        <v>500</v>
      </c>
      <c r="G121" s="57">
        <f t="shared" si="53"/>
        <v>600</v>
      </c>
      <c r="H121" s="57">
        <f t="shared" si="53"/>
        <v>600</v>
      </c>
      <c r="I121" s="57">
        <f t="shared" si="53"/>
        <v>600</v>
      </c>
    </row>
    <row r="122" spans="1:9" x14ac:dyDescent="0.25">
      <c r="A122" s="62">
        <v>3</v>
      </c>
      <c r="B122" s="63"/>
      <c r="C122" s="64"/>
      <c r="D122" s="61" t="s">
        <v>22</v>
      </c>
      <c r="E122" s="57">
        <f t="shared" si="53"/>
        <v>0</v>
      </c>
      <c r="F122" s="57">
        <f t="shared" si="53"/>
        <v>500</v>
      </c>
      <c r="G122" s="57">
        <f t="shared" si="53"/>
        <v>600</v>
      </c>
      <c r="H122" s="57">
        <f t="shared" si="53"/>
        <v>600</v>
      </c>
      <c r="I122" s="57">
        <f t="shared" si="53"/>
        <v>600</v>
      </c>
    </row>
    <row r="123" spans="1:9" x14ac:dyDescent="0.25">
      <c r="A123" s="62">
        <v>32</v>
      </c>
      <c r="B123" s="63"/>
      <c r="C123" s="64"/>
      <c r="D123" s="61" t="s">
        <v>36</v>
      </c>
      <c r="E123" s="60">
        <v>0</v>
      </c>
      <c r="F123" s="60">
        <v>500</v>
      </c>
      <c r="G123" s="60">
        <v>600</v>
      </c>
      <c r="H123" s="60">
        <v>600</v>
      </c>
      <c r="I123" s="60">
        <v>600</v>
      </c>
    </row>
    <row r="124" spans="1:9" ht="25.5" x14ac:dyDescent="0.25">
      <c r="A124" s="103" t="s">
        <v>75</v>
      </c>
      <c r="B124" s="104"/>
      <c r="C124" s="105"/>
      <c r="D124" s="59" t="s">
        <v>55</v>
      </c>
      <c r="E124" s="57">
        <f t="shared" ref="E124:I125" si="54">E125+0</f>
        <v>13804.05</v>
      </c>
      <c r="F124" s="57">
        <f t="shared" si="54"/>
        <v>12700</v>
      </c>
      <c r="G124" s="57">
        <f t="shared" si="54"/>
        <v>12700</v>
      </c>
      <c r="H124" s="57">
        <f t="shared" si="54"/>
        <v>12700</v>
      </c>
      <c r="I124" s="57">
        <f t="shared" si="54"/>
        <v>12700</v>
      </c>
    </row>
    <row r="125" spans="1:9" x14ac:dyDescent="0.25">
      <c r="A125" s="62">
        <v>3</v>
      </c>
      <c r="B125" s="63"/>
      <c r="C125" s="64"/>
      <c r="D125" s="61" t="s">
        <v>22</v>
      </c>
      <c r="E125" s="57">
        <f t="shared" si="54"/>
        <v>13804.05</v>
      </c>
      <c r="F125" s="57">
        <f t="shared" si="54"/>
        <v>12700</v>
      </c>
      <c r="G125" s="57">
        <f t="shared" si="54"/>
        <v>12700</v>
      </c>
      <c r="H125" s="57">
        <f t="shared" si="54"/>
        <v>12700</v>
      </c>
      <c r="I125" s="57">
        <f t="shared" si="54"/>
        <v>12700</v>
      </c>
    </row>
    <row r="126" spans="1:9" x14ac:dyDescent="0.25">
      <c r="A126" s="62">
        <v>32</v>
      </c>
      <c r="B126" s="63"/>
      <c r="C126" s="64"/>
      <c r="D126" s="61" t="s">
        <v>36</v>
      </c>
      <c r="E126" s="60">
        <v>13804.05</v>
      </c>
      <c r="F126" s="60">
        <v>12700</v>
      </c>
      <c r="G126" s="60">
        <v>12700</v>
      </c>
      <c r="H126" s="60">
        <v>12700</v>
      </c>
      <c r="I126" s="60">
        <v>12700</v>
      </c>
    </row>
    <row r="127" spans="1:9" ht="63.75" x14ac:dyDescent="0.25">
      <c r="A127" s="106" t="s">
        <v>95</v>
      </c>
      <c r="B127" s="107"/>
      <c r="C127" s="108"/>
      <c r="D127" s="65" t="s">
        <v>96</v>
      </c>
      <c r="E127" s="56">
        <f t="shared" ref="E127:I129" si="55">E128+0</f>
        <v>3092.52</v>
      </c>
      <c r="F127" s="56">
        <f t="shared" si="55"/>
        <v>1400</v>
      </c>
      <c r="G127" s="56">
        <f t="shared" si="55"/>
        <v>1300</v>
      </c>
      <c r="H127" s="56">
        <f t="shared" si="55"/>
        <v>1300</v>
      </c>
      <c r="I127" s="56">
        <f t="shared" si="55"/>
        <v>1300</v>
      </c>
    </row>
    <row r="128" spans="1:9" x14ac:dyDescent="0.25">
      <c r="A128" s="103" t="s">
        <v>69</v>
      </c>
      <c r="B128" s="104"/>
      <c r="C128" s="105"/>
      <c r="D128" s="59" t="s">
        <v>18</v>
      </c>
      <c r="E128" s="57">
        <f t="shared" si="55"/>
        <v>3092.52</v>
      </c>
      <c r="F128" s="57">
        <f t="shared" si="55"/>
        <v>1400</v>
      </c>
      <c r="G128" s="57">
        <f t="shared" si="55"/>
        <v>1300</v>
      </c>
      <c r="H128" s="57">
        <f t="shared" si="55"/>
        <v>1300</v>
      </c>
      <c r="I128" s="57">
        <f t="shared" si="55"/>
        <v>1300</v>
      </c>
    </row>
    <row r="129" spans="1:9" x14ac:dyDescent="0.25">
      <c r="A129" s="62">
        <v>3</v>
      </c>
      <c r="B129" s="63"/>
      <c r="C129" s="64"/>
      <c r="D129" s="61" t="s">
        <v>22</v>
      </c>
      <c r="E129" s="57">
        <f t="shared" si="55"/>
        <v>3092.52</v>
      </c>
      <c r="F129" s="57">
        <f t="shared" si="55"/>
        <v>1400</v>
      </c>
      <c r="G129" s="57">
        <f t="shared" si="55"/>
        <v>1300</v>
      </c>
      <c r="H129" s="57">
        <f t="shared" si="55"/>
        <v>1300</v>
      </c>
      <c r="I129" s="57">
        <f t="shared" si="55"/>
        <v>1300</v>
      </c>
    </row>
    <row r="130" spans="1:9" x14ac:dyDescent="0.25">
      <c r="A130" s="62">
        <v>32</v>
      </c>
      <c r="B130" s="63"/>
      <c r="C130" s="64"/>
      <c r="D130" s="61" t="s">
        <v>36</v>
      </c>
      <c r="E130" s="57">
        <v>3092.52</v>
      </c>
      <c r="F130" s="60">
        <v>1400</v>
      </c>
      <c r="G130" s="57">
        <v>1300</v>
      </c>
      <c r="H130" s="60">
        <v>1300</v>
      </c>
      <c r="I130" s="57">
        <v>1300</v>
      </c>
    </row>
    <row r="131" spans="1:9" ht="63.75" x14ac:dyDescent="0.25">
      <c r="A131" s="106" t="s">
        <v>97</v>
      </c>
      <c r="B131" s="107"/>
      <c r="C131" s="108"/>
      <c r="D131" s="58" t="s">
        <v>98</v>
      </c>
      <c r="E131" s="56">
        <f t="shared" ref="E131:I131" si="56">E132+E135</f>
        <v>25031.67</v>
      </c>
      <c r="F131" s="56">
        <f t="shared" si="56"/>
        <v>0</v>
      </c>
      <c r="G131" s="56">
        <f t="shared" si="56"/>
        <v>0</v>
      </c>
      <c r="H131" s="56">
        <f t="shared" si="56"/>
        <v>0</v>
      </c>
      <c r="I131" s="56">
        <f t="shared" si="56"/>
        <v>0</v>
      </c>
    </row>
    <row r="132" spans="1:9" x14ac:dyDescent="0.25">
      <c r="A132" s="103" t="s">
        <v>69</v>
      </c>
      <c r="B132" s="104"/>
      <c r="C132" s="105"/>
      <c r="D132" s="59" t="s">
        <v>18</v>
      </c>
      <c r="E132" s="57">
        <f t="shared" ref="E132:I133" si="57">E133+0</f>
        <v>11517.31</v>
      </c>
      <c r="F132" s="57">
        <f t="shared" si="57"/>
        <v>0</v>
      </c>
      <c r="G132" s="57">
        <f t="shared" si="57"/>
        <v>0</v>
      </c>
      <c r="H132" s="57">
        <f t="shared" si="57"/>
        <v>0</v>
      </c>
      <c r="I132" s="57">
        <f t="shared" si="57"/>
        <v>0</v>
      </c>
    </row>
    <row r="133" spans="1:9" x14ac:dyDescent="0.25">
      <c r="A133" s="62">
        <v>3</v>
      </c>
      <c r="B133" s="63"/>
      <c r="C133" s="64"/>
      <c r="D133" s="61" t="s">
        <v>22</v>
      </c>
      <c r="E133" s="57">
        <f t="shared" si="57"/>
        <v>11517.31</v>
      </c>
      <c r="F133" s="57">
        <f t="shared" si="57"/>
        <v>0</v>
      </c>
      <c r="G133" s="57">
        <f t="shared" si="57"/>
        <v>0</v>
      </c>
      <c r="H133" s="57">
        <f t="shared" si="57"/>
        <v>0</v>
      </c>
      <c r="I133" s="57">
        <f t="shared" si="57"/>
        <v>0</v>
      </c>
    </row>
    <row r="134" spans="1:9" x14ac:dyDescent="0.25">
      <c r="A134" s="62">
        <v>31</v>
      </c>
      <c r="B134" s="63"/>
      <c r="C134" s="64"/>
      <c r="D134" s="61" t="s">
        <v>23</v>
      </c>
      <c r="E134" s="60">
        <v>11517.31</v>
      </c>
      <c r="F134" s="60">
        <v>0</v>
      </c>
      <c r="G134" s="60">
        <v>0</v>
      </c>
      <c r="H134" s="60">
        <v>0</v>
      </c>
      <c r="I134" s="60">
        <v>0</v>
      </c>
    </row>
    <row r="135" spans="1:9" ht="25.5" x14ac:dyDescent="0.25">
      <c r="A135" s="103" t="s">
        <v>75</v>
      </c>
      <c r="B135" s="104"/>
      <c r="C135" s="105"/>
      <c r="D135" s="59" t="s">
        <v>55</v>
      </c>
      <c r="E135" s="57">
        <f t="shared" ref="E135:I135" si="58">E136+0</f>
        <v>13514.359999999999</v>
      </c>
      <c r="F135" s="57">
        <f t="shared" si="58"/>
        <v>0</v>
      </c>
      <c r="G135" s="57">
        <f t="shared" si="58"/>
        <v>0</v>
      </c>
      <c r="H135" s="57">
        <f t="shared" si="58"/>
        <v>0</v>
      </c>
      <c r="I135" s="57">
        <f t="shared" si="58"/>
        <v>0</v>
      </c>
    </row>
    <row r="136" spans="1:9" x14ac:dyDescent="0.25">
      <c r="A136" s="62">
        <v>3</v>
      </c>
      <c r="B136" s="63"/>
      <c r="C136" s="64"/>
      <c r="D136" s="61" t="s">
        <v>22</v>
      </c>
      <c r="E136" s="57">
        <f t="shared" ref="E136:I136" si="59">E137+E138</f>
        <v>13514.359999999999</v>
      </c>
      <c r="F136" s="57">
        <f t="shared" si="59"/>
        <v>0</v>
      </c>
      <c r="G136" s="57">
        <f t="shared" si="59"/>
        <v>0</v>
      </c>
      <c r="H136" s="57">
        <f t="shared" si="59"/>
        <v>0</v>
      </c>
      <c r="I136" s="57">
        <f t="shared" si="59"/>
        <v>0</v>
      </c>
    </row>
    <row r="137" spans="1:9" x14ac:dyDescent="0.25">
      <c r="A137" s="62">
        <v>31</v>
      </c>
      <c r="B137" s="63"/>
      <c r="C137" s="64"/>
      <c r="D137" s="61" t="s">
        <v>23</v>
      </c>
      <c r="E137" s="60">
        <v>12854.88</v>
      </c>
      <c r="F137" s="60">
        <v>0</v>
      </c>
      <c r="G137" s="60">
        <v>0</v>
      </c>
      <c r="H137" s="60">
        <v>0</v>
      </c>
      <c r="I137" s="60">
        <v>0</v>
      </c>
    </row>
    <row r="138" spans="1:9" x14ac:dyDescent="0.25">
      <c r="A138" s="62">
        <v>32</v>
      </c>
      <c r="B138" s="63"/>
      <c r="C138" s="64"/>
      <c r="D138" s="61" t="s">
        <v>36</v>
      </c>
      <c r="E138" s="66">
        <v>659.48</v>
      </c>
      <c r="F138" s="60">
        <v>0</v>
      </c>
      <c r="G138" s="60">
        <v>0</v>
      </c>
      <c r="H138" s="60">
        <v>0</v>
      </c>
      <c r="I138" s="60">
        <v>0</v>
      </c>
    </row>
    <row r="139" spans="1:9" ht="25.5" x14ac:dyDescent="0.25">
      <c r="A139" s="106" t="s">
        <v>107</v>
      </c>
      <c r="B139" s="107"/>
      <c r="C139" s="108"/>
      <c r="D139" s="58" t="s">
        <v>108</v>
      </c>
      <c r="E139" s="56">
        <f t="shared" ref="E139:I139" si="60">E140+E143</f>
        <v>2938.4500000000003</v>
      </c>
      <c r="F139" s="56">
        <f t="shared" si="60"/>
        <v>3000</v>
      </c>
      <c r="G139" s="56">
        <f t="shared" si="60"/>
        <v>1400</v>
      </c>
      <c r="H139" s="56">
        <f t="shared" si="60"/>
        <v>1400</v>
      </c>
      <c r="I139" s="56">
        <f t="shared" si="60"/>
        <v>1400</v>
      </c>
    </row>
    <row r="140" spans="1:9" x14ac:dyDescent="0.25">
      <c r="A140" s="103" t="s">
        <v>69</v>
      </c>
      <c r="B140" s="104"/>
      <c r="C140" s="105"/>
      <c r="D140" s="59" t="s">
        <v>18</v>
      </c>
      <c r="E140" s="57">
        <f t="shared" ref="E140:I141" si="61">E141+0</f>
        <v>703.34</v>
      </c>
      <c r="F140" s="57">
        <f t="shared" si="61"/>
        <v>700</v>
      </c>
      <c r="G140" s="57">
        <f t="shared" si="61"/>
        <v>700</v>
      </c>
      <c r="H140" s="57">
        <f t="shared" si="61"/>
        <v>700</v>
      </c>
      <c r="I140" s="57">
        <f t="shared" si="61"/>
        <v>700</v>
      </c>
    </row>
    <row r="141" spans="1:9" x14ac:dyDescent="0.25">
      <c r="A141" s="62">
        <v>3</v>
      </c>
      <c r="B141" s="63"/>
      <c r="C141" s="64"/>
      <c r="D141" s="61" t="s">
        <v>22</v>
      </c>
      <c r="E141" s="57">
        <f t="shared" si="61"/>
        <v>703.34</v>
      </c>
      <c r="F141" s="57">
        <f t="shared" si="61"/>
        <v>700</v>
      </c>
      <c r="G141" s="57">
        <f t="shared" si="61"/>
        <v>700</v>
      </c>
      <c r="H141" s="57">
        <f t="shared" si="61"/>
        <v>700</v>
      </c>
      <c r="I141" s="57">
        <f t="shared" si="61"/>
        <v>700</v>
      </c>
    </row>
    <row r="142" spans="1:9" x14ac:dyDescent="0.25">
      <c r="A142" s="62">
        <v>38</v>
      </c>
      <c r="B142" s="63"/>
      <c r="C142" s="64"/>
      <c r="D142" s="61" t="s">
        <v>109</v>
      </c>
      <c r="E142" s="60">
        <v>703.34</v>
      </c>
      <c r="F142" s="60">
        <v>700</v>
      </c>
      <c r="G142" s="60">
        <v>700</v>
      </c>
      <c r="H142" s="60">
        <v>700</v>
      </c>
      <c r="I142" s="60">
        <v>700</v>
      </c>
    </row>
    <row r="143" spans="1:9" ht="25.5" x14ac:dyDescent="0.25">
      <c r="A143" s="103" t="s">
        <v>75</v>
      </c>
      <c r="B143" s="104"/>
      <c r="C143" s="105"/>
      <c r="D143" s="59" t="s">
        <v>55</v>
      </c>
      <c r="E143" s="57">
        <f t="shared" ref="E143:I144" si="62">E144+0</f>
        <v>2235.11</v>
      </c>
      <c r="F143" s="57">
        <f t="shared" si="62"/>
        <v>2300</v>
      </c>
      <c r="G143" s="57">
        <f t="shared" si="62"/>
        <v>700</v>
      </c>
      <c r="H143" s="57">
        <f t="shared" si="62"/>
        <v>700</v>
      </c>
      <c r="I143" s="57">
        <f t="shared" si="62"/>
        <v>700</v>
      </c>
    </row>
    <row r="144" spans="1:9" x14ac:dyDescent="0.25">
      <c r="A144" s="62">
        <v>3</v>
      </c>
      <c r="B144" s="63"/>
      <c r="C144" s="64"/>
      <c r="D144" s="61" t="s">
        <v>22</v>
      </c>
      <c r="E144" s="57">
        <f t="shared" si="62"/>
        <v>2235.11</v>
      </c>
      <c r="F144" s="57">
        <f t="shared" si="62"/>
        <v>2300</v>
      </c>
      <c r="G144" s="57">
        <f t="shared" si="62"/>
        <v>700</v>
      </c>
      <c r="H144" s="57">
        <f t="shared" si="62"/>
        <v>700</v>
      </c>
      <c r="I144" s="57">
        <f t="shared" si="62"/>
        <v>700</v>
      </c>
    </row>
    <row r="145" spans="1:9" x14ac:dyDescent="0.25">
      <c r="A145" s="62">
        <v>38</v>
      </c>
      <c r="B145" s="63"/>
      <c r="C145" s="64"/>
      <c r="D145" s="61" t="s">
        <v>109</v>
      </c>
      <c r="E145" s="60">
        <v>2235.11</v>
      </c>
      <c r="F145" s="60">
        <v>2300</v>
      </c>
      <c r="G145" s="60">
        <v>700</v>
      </c>
      <c r="H145" s="60">
        <v>700</v>
      </c>
      <c r="I145" s="60">
        <v>700</v>
      </c>
    </row>
    <row r="146" spans="1:9" ht="63.75" x14ac:dyDescent="0.25">
      <c r="A146" s="106" t="s">
        <v>110</v>
      </c>
      <c r="B146" s="107"/>
      <c r="C146" s="108"/>
      <c r="D146" s="58" t="s">
        <v>111</v>
      </c>
      <c r="E146" s="56">
        <f t="shared" ref="E146:I146" si="63">E147+E150</f>
        <v>14137.35</v>
      </c>
      <c r="F146" s="56">
        <f t="shared" si="63"/>
        <v>33970</v>
      </c>
      <c r="G146" s="56">
        <f t="shared" si="63"/>
        <v>0</v>
      </c>
      <c r="H146" s="56">
        <f t="shared" si="63"/>
        <v>0</v>
      </c>
      <c r="I146" s="56">
        <f t="shared" si="63"/>
        <v>0</v>
      </c>
    </row>
    <row r="147" spans="1:9" x14ac:dyDescent="0.25">
      <c r="A147" s="103" t="s">
        <v>69</v>
      </c>
      <c r="B147" s="104"/>
      <c r="C147" s="105"/>
      <c r="D147" s="59" t="s">
        <v>18</v>
      </c>
      <c r="E147" s="57">
        <f t="shared" ref="E147:I148" si="64">E148+0</f>
        <v>0</v>
      </c>
      <c r="F147" s="57">
        <f t="shared" si="64"/>
        <v>15860</v>
      </c>
      <c r="G147" s="57">
        <f t="shared" si="64"/>
        <v>0</v>
      </c>
      <c r="H147" s="57">
        <f t="shared" si="64"/>
        <v>0</v>
      </c>
      <c r="I147" s="57">
        <f t="shared" si="64"/>
        <v>0</v>
      </c>
    </row>
    <row r="148" spans="1:9" x14ac:dyDescent="0.25">
      <c r="A148" s="62">
        <v>3</v>
      </c>
      <c r="B148" s="63"/>
      <c r="C148" s="64"/>
      <c r="D148" s="61" t="s">
        <v>22</v>
      </c>
      <c r="E148" s="57">
        <f t="shared" si="64"/>
        <v>0</v>
      </c>
      <c r="F148" s="57">
        <f t="shared" si="64"/>
        <v>15860</v>
      </c>
      <c r="G148" s="57">
        <f t="shared" si="64"/>
        <v>0</v>
      </c>
      <c r="H148" s="57">
        <f t="shared" si="64"/>
        <v>0</v>
      </c>
      <c r="I148" s="57">
        <f t="shared" si="64"/>
        <v>0</v>
      </c>
    </row>
    <row r="149" spans="1:9" x14ac:dyDescent="0.25">
      <c r="A149" s="62">
        <v>31</v>
      </c>
      <c r="B149" s="63"/>
      <c r="C149" s="64"/>
      <c r="D149" s="61" t="s">
        <v>23</v>
      </c>
      <c r="E149" s="60">
        <v>0</v>
      </c>
      <c r="F149" s="60">
        <v>15860</v>
      </c>
      <c r="G149" s="60"/>
      <c r="H149" s="60"/>
      <c r="I149" s="60"/>
    </row>
    <row r="150" spans="1:9" ht="25.5" x14ac:dyDescent="0.25">
      <c r="A150" s="103" t="s">
        <v>75</v>
      </c>
      <c r="B150" s="104"/>
      <c r="C150" s="105"/>
      <c r="D150" s="59" t="s">
        <v>55</v>
      </c>
      <c r="E150" s="57">
        <f t="shared" ref="E150:I150" si="65">E151+0</f>
        <v>14137.35</v>
      </c>
      <c r="F150" s="57">
        <f t="shared" si="65"/>
        <v>18110</v>
      </c>
      <c r="G150" s="57">
        <f t="shared" si="65"/>
        <v>0</v>
      </c>
      <c r="H150" s="57">
        <f t="shared" si="65"/>
        <v>0</v>
      </c>
      <c r="I150" s="57">
        <f t="shared" si="65"/>
        <v>0</v>
      </c>
    </row>
    <row r="151" spans="1:9" x14ac:dyDescent="0.25">
      <c r="A151" s="62">
        <v>3</v>
      </c>
      <c r="B151" s="63"/>
      <c r="C151" s="64"/>
      <c r="D151" s="61" t="s">
        <v>22</v>
      </c>
      <c r="E151" s="57">
        <f t="shared" ref="E151:I151" si="66">E152+E153</f>
        <v>14137.35</v>
      </c>
      <c r="F151" s="57">
        <f t="shared" si="66"/>
        <v>18110</v>
      </c>
      <c r="G151" s="57">
        <f t="shared" si="66"/>
        <v>0</v>
      </c>
      <c r="H151" s="57">
        <f t="shared" si="66"/>
        <v>0</v>
      </c>
      <c r="I151" s="57">
        <f t="shared" si="66"/>
        <v>0</v>
      </c>
    </row>
    <row r="152" spans="1:9" x14ac:dyDescent="0.25">
      <c r="A152" s="62">
        <v>31</v>
      </c>
      <c r="B152" s="63"/>
      <c r="C152" s="64"/>
      <c r="D152" s="61" t="s">
        <v>23</v>
      </c>
      <c r="E152" s="60">
        <v>13984.06</v>
      </c>
      <c r="F152" s="60">
        <v>15960</v>
      </c>
      <c r="G152" s="60">
        <v>0</v>
      </c>
      <c r="H152" s="60">
        <v>0</v>
      </c>
      <c r="I152" s="60">
        <v>0</v>
      </c>
    </row>
    <row r="153" spans="1:9" x14ac:dyDescent="0.25">
      <c r="A153" s="62">
        <v>32</v>
      </c>
      <c r="B153" s="63"/>
      <c r="C153" s="64"/>
      <c r="D153" s="61" t="s">
        <v>36</v>
      </c>
      <c r="E153" s="66">
        <v>153.29</v>
      </c>
      <c r="F153" s="60">
        <v>2150</v>
      </c>
      <c r="G153" s="66">
        <v>0</v>
      </c>
      <c r="H153" s="66">
        <v>0</v>
      </c>
      <c r="I153" s="66">
        <v>0</v>
      </c>
    </row>
    <row r="154" spans="1:9" ht="63.75" x14ac:dyDescent="0.25">
      <c r="A154" s="106" t="s">
        <v>114</v>
      </c>
      <c r="B154" s="107"/>
      <c r="C154" s="108"/>
      <c r="D154" s="58" t="s">
        <v>115</v>
      </c>
      <c r="E154" s="56">
        <f>E155+E159</f>
        <v>0</v>
      </c>
      <c r="F154" s="56">
        <f>F155+F159</f>
        <v>0</v>
      </c>
      <c r="G154" s="56">
        <f>G155+G159</f>
        <v>75000</v>
      </c>
      <c r="H154" s="56">
        <f>H155+H159</f>
        <v>74600</v>
      </c>
      <c r="I154" s="56">
        <f>I155+I159</f>
        <v>74600</v>
      </c>
    </row>
    <row r="155" spans="1:9" x14ac:dyDescent="0.25">
      <c r="A155" s="103" t="s">
        <v>69</v>
      </c>
      <c r="B155" s="104"/>
      <c r="C155" s="105"/>
      <c r="D155" s="59" t="s">
        <v>18</v>
      </c>
      <c r="E155" s="57">
        <f t="shared" ref="E155:I156" si="67">E156+0</f>
        <v>0</v>
      </c>
      <c r="F155" s="57">
        <f t="shared" si="67"/>
        <v>0</v>
      </c>
      <c r="G155" s="57">
        <f t="shared" si="67"/>
        <v>16200</v>
      </c>
      <c r="H155" s="57">
        <f t="shared" si="67"/>
        <v>15800</v>
      </c>
      <c r="I155" s="57">
        <f t="shared" si="67"/>
        <v>15800</v>
      </c>
    </row>
    <row r="156" spans="1:9" x14ac:dyDescent="0.25">
      <c r="A156" s="62">
        <v>3</v>
      </c>
      <c r="B156" s="63"/>
      <c r="C156" s="64"/>
      <c r="D156" s="61" t="s">
        <v>22</v>
      </c>
      <c r="E156" s="57">
        <f t="shared" si="67"/>
        <v>0</v>
      </c>
      <c r="F156" s="57">
        <f t="shared" si="67"/>
        <v>0</v>
      </c>
      <c r="G156" s="57">
        <f>G157+G158</f>
        <v>16200</v>
      </c>
      <c r="H156" s="57">
        <f t="shared" ref="H156:I156" si="68">H157+H158</f>
        <v>15800</v>
      </c>
      <c r="I156" s="57">
        <f t="shared" si="68"/>
        <v>15800</v>
      </c>
    </row>
    <row r="157" spans="1:9" x14ac:dyDescent="0.25">
      <c r="A157" s="62">
        <v>31</v>
      </c>
      <c r="B157" s="63"/>
      <c r="C157" s="64"/>
      <c r="D157" s="61" t="s">
        <v>23</v>
      </c>
      <c r="E157" s="60">
        <v>0</v>
      </c>
      <c r="F157" s="60"/>
      <c r="G157" s="60">
        <v>16000</v>
      </c>
      <c r="H157" s="60">
        <v>15600</v>
      </c>
      <c r="I157" s="60">
        <v>15600</v>
      </c>
    </row>
    <row r="158" spans="1:9" ht="25.5" customHeight="1" x14ac:dyDescent="0.25">
      <c r="A158" s="62">
        <v>32</v>
      </c>
      <c r="B158" s="63"/>
      <c r="C158" s="64"/>
      <c r="D158" s="61" t="s">
        <v>36</v>
      </c>
      <c r="E158" s="60">
        <v>0</v>
      </c>
      <c r="F158" s="60">
        <v>0</v>
      </c>
      <c r="G158" s="60">
        <v>200</v>
      </c>
      <c r="H158" s="60">
        <v>200</v>
      </c>
      <c r="I158" s="60">
        <v>200</v>
      </c>
    </row>
    <row r="159" spans="1:9" ht="25.5" x14ac:dyDescent="0.25">
      <c r="A159" s="103" t="s">
        <v>75</v>
      </c>
      <c r="B159" s="104"/>
      <c r="C159" s="105"/>
      <c r="D159" s="59" t="s">
        <v>55</v>
      </c>
      <c r="E159" s="57">
        <f t="shared" ref="E159:I159" si="69">E160+0</f>
        <v>0</v>
      </c>
      <c r="F159" s="57">
        <f t="shared" si="69"/>
        <v>0</v>
      </c>
      <c r="G159" s="57">
        <f t="shared" si="69"/>
        <v>58800</v>
      </c>
      <c r="H159" s="57">
        <f t="shared" si="69"/>
        <v>58800</v>
      </c>
      <c r="I159" s="57">
        <f t="shared" si="69"/>
        <v>58800</v>
      </c>
    </row>
    <row r="160" spans="1:9" x14ac:dyDescent="0.25">
      <c r="A160" s="62">
        <v>3</v>
      </c>
      <c r="B160" s="63"/>
      <c r="C160" s="64"/>
      <c r="D160" s="61" t="s">
        <v>22</v>
      </c>
      <c r="E160" s="57">
        <f t="shared" ref="E160:I160" si="70">E161+E162</f>
        <v>0</v>
      </c>
      <c r="F160" s="57">
        <f t="shared" si="70"/>
        <v>0</v>
      </c>
      <c r="G160" s="57">
        <f>G161+G162</f>
        <v>58800</v>
      </c>
      <c r="H160" s="57">
        <f t="shared" si="70"/>
        <v>58800</v>
      </c>
      <c r="I160" s="57">
        <f t="shared" si="70"/>
        <v>58800</v>
      </c>
    </row>
    <row r="161" spans="1:9" x14ac:dyDescent="0.25">
      <c r="A161" s="62">
        <v>31</v>
      </c>
      <c r="B161" s="63"/>
      <c r="C161" s="64"/>
      <c r="D161" s="61" t="s">
        <v>23</v>
      </c>
      <c r="E161" s="60">
        <v>0</v>
      </c>
      <c r="F161" s="60">
        <v>0</v>
      </c>
      <c r="G161" s="60">
        <v>55500</v>
      </c>
      <c r="H161" s="60">
        <v>55500</v>
      </c>
      <c r="I161" s="60">
        <v>55500</v>
      </c>
    </row>
    <row r="162" spans="1:9" x14ac:dyDescent="0.25">
      <c r="A162" s="62">
        <v>32</v>
      </c>
      <c r="B162" s="63"/>
      <c r="C162" s="64"/>
      <c r="D162" s="61" t="s">
        <v>36</v>
      </c>
      <c r="E162" s="60">
        <v>0</v>
      </c>
      <c r="F162" s="60">
        <v>0</v>
      </c>
      <c r="G162" s="60">
        <v>3300</v>
      </c>
      <c r="H162" s="60">
        <v>3300</v>
      </c>
      <c r="I162" s="60">
        <v>3300</v>
      </c>
    </row>
  </sheetData>
  <mergeCells count="75">
    <mergeCell ref="A1:I1"/>
    <mergeCell ref="A3:I3"/>
    <mergeCell ref="A5:C5"/>
    <mergeCell ref="A37:C37"/>
    <mergeCell ref="A39:C39"/>
    <mergeCell ref="A128:C128"/>
    <mergeCell ref="A64:C64"/>
    <mergeCell ref="A6:C6"/>
    <mergeCell ref="A7:C7"/>
    <mergeCell ref="A10:C10"/>
    <mergeCell ref="A11:C11"/>
    <mergeCell ref="A15:C15"/>
    <mergeCell ref="A19:C19"/>
    <mergeCell ref="A22:C22"/>
    <mergeCell ref="A33:C33"/>
    <mergeCell ref="A44:C44"/>
    <mergeCell ref="A45:C45"/>
    <mergeCell ref="A46:C46"/>
    <mergeCell ref="A51:C51"/>
    <mergeCell ref="A50:C50"/>
    <mergeCell ref="A52:C52"/>
    <mergeCell ref="A107:C107"/>
    <mergeCell ref="A81:C81"/>
    <mergeCell ref="A89:C89"/>
    <mergeCell ref="A98:C98"/>
    <mergeCell ref="A127:C127"/>
    <mergeCell ref="A111:C111"/>
    <mergeCell ref="A114:C114"/>
    <mergeCell ref="A117:C117"/>
    <mergeCell ref="A120:C120"/>
    <mergeCell ref="A121:C121"/>
    <mergeCell ref="A124:C124"/>
    <mergeCell ref="A104:C104"/>
    <mergeCell ref="A88:C88"/>
    <mergeCell ref="A90:C90"/>
    <mergeCell ref="A91:C91"/>
    <mergeCell ref="A92:C92"/>
    <mergeCell ref="A76:C76"/>
    <mergeCell ref="A77:C77"/>
    <mergeCell ref="A73:C73"/>
    <mergeCell ref="A84:C84"/>
    <mergeCell ref="A85:C85"/>
    <mergeCell ref="A99:C99"/>
    <mergeCell ref="A8:C8"/>
    <mergeCell ref="A9:C9"/>
    <mergeCell ref="A24:C24"/>
    <mergeCell ref="A26:C26"/>
    <mergeCell ref="A28:C28"/>
    <mergeCell ref="A31:C31"/>
    <mergeCell ref="A35:C35"/>
    <mergeCell ref="A47:C47"/>
    <mergeCell ref="A48:C48"/>
    <mergeCell ref="A49:C49"/>
    <mergeCell ref="A53:C53"/>
    <mergeCell ref="A54:C54"/>
    <mergeCell ref="A59:C59"/>
    <mergeCell ref="A65:C65"/>
    <mergeCell ref="A70:C70"/>
    <mergeCell ref="A154:C154"/>
    <mergeCell ref="A155:C155"/>
    <mergeCell ref="A159:C159"/>
    <mergeCell ref="A131:C131"/>
    <mergeCell ref="A132:C132"/>
    <mergeCell ref="A147:C147"/>
    <mergeCell ref="A150:C150"/>
    <mergeCell ref="A135:C135"/>
    <mergeCell ref="A139:C139"/>
    <mergeCell ref="A140:C140"/>
    <mergeCell ref="A143:C143"/>
    <mergeCell ref="A146:C146"/>
    <mergeCell ref="A97:C97"/>
    <mergeCell ref="A95:C95"/>
    <mergeCell ref="A96:C96"/>
    <mergeCell ref="A94:C94"/>
    <mergeCell ref="A93:C93"/>
  </mergeCells>
  <pageMargins left="0.7" right="0.7" top="0.75" bottom="0.75" header="0.3" footer="0.3"/>
  <pageSetup paperSize="9" scale="7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Rashodi prema funkcijskoj kl</vt:lpstr>
      <vt:lpstr>Račun financiranja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Računovodstvo</cp:lastModifiedBy>
  <cp:lastPrinted>2024-11-08T09:43:43Z</cp:lastPrinted>
  <dcterms:created xsi:type="dcterms:W3CDTF">2022-08-12T12:51:27Z</dcterms:created>
  <dcterms:modified xsi:type="dcterms:W3CDTF">2024-11-08T09:44:01Z</dcterms:modified>
</cp:coreProperties>
</file>